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Y030003\Desktop\経営比較分析HP掲載データ\②下水\"/>
    </mc:Choice>
  </mc:AlternateContent>
  <workbookProtection workbookAlgorithmName="SHA-512" workbookHashValue="Edb7NiJADjDxYvbWVHQpYRepjMyknkQ9K7KOWnCqJTQxRdR13OlXD2MGBHvZB145aj7scHj9Lz0qkSePij2whw==" workbookSaltValue="IyTLfOzLEgS6X1nzAGC1+g=="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<sst xmlns="http://schemas.openxmlformats.org/spreadsheetml/2006/main" count="236" uniqueCount="117">
  <si>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</si>
  <si>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</si>
  <si>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</si>
  <si>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</si>
  <si>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</si>
  <si>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</si>
  <si>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</si>
  <si>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</si>
  <si>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</si>
  <si>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</si>
  <si>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</si>
  <si>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</si>
  <si>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</si>
  <si>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</si>
  <si>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</si>
  <si>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</si>
  <si>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</si>
  <si>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</si>
  <si>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</si>
  <si>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</si>
  <si>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</si>
  <si>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</si>
  <si>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</si>
  <si>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</si>
  <si>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</si>
  <si>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</si>
  <si>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</si>
  <si>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</si>
  <si>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</si>
  <si>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</si>
  <si>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</si>
  <si>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</si>
  <si>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</si>
  <si>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</si>
  <si>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</si>
  <si>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</si>
  <si>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</si>
  <si>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</si>
  <si>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</si>
  <si>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</si>
  <si>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</si>
  <si>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</si>
  <si>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</si>
  <si>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</si>
  <si>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</si>
  <si>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</si>
  <si>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</si>
  <si>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</si>
  <si>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</si>
  <si>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</si>
  <si>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</si>
  <si>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</si>
  <si>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</si>
  <si>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</si>
  <si>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</si>
  <si>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</si>
  <si>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</si>
  <si>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</si>
  <si>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</si>
  <si>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</si>
  <si>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</si>
  <si>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</si>
  <si>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</si>
  <si>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</si>
  <si>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</si>
  <si>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</si>
  <si>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</si>
  <si>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</si>
  <si>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</si>
  <si>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</si>
  <si>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</si>
  <si>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</si>
  <si>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</si>
  <si>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</si>
  <si>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</si>
  <si>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</si>
  <si>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</si>
  <si>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</si>
  <si>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</si>
  <si>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</si>
  <si>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</si>
  <si>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</si>
  <si>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</si>
  <si>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</si>
  <si>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</si>
  <si>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</si>
  <si>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</si>
  <si>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</si>
  <si>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</si>
  <si>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</si>
  <si>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</si>
  <si>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</si>
  <si>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</si>
  <si>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</si>
  <si>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</si>
  <si>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</si>
  <si>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</si>
  <si>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</si>
  <si>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</si>
  <si>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</si>
  <si>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</si>
  <si>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</si>
  <si>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</si>
  <si>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</si>
  <si>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</si>
  <si>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</si>
  <si>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</si>
  <si>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</si>
  <si>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</si>
  <si>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</si>
  <si>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</si>
  <si>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</si>
  <si>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</si>
  <si>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</si>
  <si>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事業の規模が小さいため、数値的な変動は大きく現れるが、相対的に見て、経営状況は、ほぼ横ばいとなっており、今後の傾向として、減価償却費や企業債元利償還金等の費用は横ばいで推移していくことが見込まれるのに対し、人口減少等に伴い使用料収入も減少していくことが懸念される。
　今後も引き続き、供用開始後の未接続箇所への接続依頼等により使用料収入を増加させることで、公共下水道事業も含む本町下水道事業全体の経営基盤の強化を図っていく。</t>
    <rPh sb="1" eb="3">
      <t>ジギョウ</t>
    </rPh>
    <rPh sb="4" eb="6">
      <t>キボ</t>
    </rPh>
    <rPh sb="7" eb="8">
      <t>チイ</t>
    </rPh>
    <rPh sb="13" eb="16">
      <t>スウチテキ</t>
    </rPh>
    <rPh sb="17" eb="19">
      <t>ヘンドウ</t>
    </rPh>
    <rPh sb="20" eb="21">
      <t>オオ</t>
    </rPh>
    <rPh sb="23" eb="24">
      <t>アラワ</t>
    </rPh>
    <rPh sb="28" eb="31">
      <t>ソウタイテキ</t>
    </rPh>
    <rPh sb="32" eb="33">
      <t>ミ</t>
    </rPh>
    <phoneticPr fontId="4"/>
  </si>
  <si>
    <t xml:space="preserve">・本事業は供用開始後19年を経過しているが、保有資産の大部分が管渠であり、耐用年数は50年を見込んでいるため現在老朽化の度合いは低い。
・①有形固定資産減価償却率も非常に低いが、本事業は、今後、減価償却累計額は同程度で増加していくため、減価償却率は増加していく傾向にあると考えられる。
</t>
    <rPh sb="102" eb="105">
      <t>ルイケイガク</t>
    </rPh>
    <rPh sb="110" eb="112">
      <t>ゾウカ</t>
    </rPh>
    <phoneticPr fontId="4"/>
  </si>
  <si>
    <r>
      <t>・①経常収支比率について、本年度は、事業全体で黒字を計上することができたことにより、全国平均値を上回った。
・③流動比率について昨年度よりも減少しているが、流動負債における未払金の減少よりも流動資産における現金の減少幅のほうが大きかったことが主な要因である。</t>
    </r>
    <r>
      <rPr>
        <u/>
        <sz val="11"/>
        <color theme="1"/>
        <rFont val="ＭＳ ゴシック"/>
        <family val="3"/>
        <charset val="128"/>
      </rPr>
      <t xml:space="preserve">
</t>
    </r>
    <r>
      <rPr>
        <sz val="11"/>
        <color theme="1"/>
        <rFont val="ＭＳ ゴシック"/>
        <family val="3"/>
        <charset val="128"/>
      </rPr>
      <t xml:space="preserve">
・⑥汚水処理原価については、企業債の支払利息が減少したこと等により、若干増加した。しかしながら、⑤経費回収率についても、前年度より低下し、健全な経営の目安となる100％を下回った。
※⑦施設利用率が0％であるのは、奈良県流域下水道に接続することで終末処理を行っているためである。</t>
    </r>
    <rPh sb="13" eb="16">
      <t>ホンネンド</t>
    </rPh>
    <rPh sb="26" eb="28">
      <t>ケイジョウ</t>
    </rPh>
    <rPh sb="42" eb="44">
      <t>ゼンコク</t>
    </rPh>
    <rPh sb="44" eb="47">
      <t>ヘイキンチ</t>
    </rPh>
    <rPh sb="48" eb="50">
      <t>ウワマワ</t>
    </rPh>
    <rPh sb="161" eb="162">
      <t>トウ</t>
    </rPh>
    <rPh sb="217" eb="21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</si>
</sst>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C9-4413-8595-0E57DA234EDB}"/>
            </c:ext>
          </c:extLst>
        </c:ser>
        <c:dLbls>
          <c:showLegendKey val="0"/>
          <c:showVal val="0"/>
          <c:showCatName val="0"/>
          <c:showSerName val="0"/>
          <c:showPercent val="0"/>
          <c:showBubbleSize val="0"/>
        </c:dLbls>
        <c:gapWidth val="150"/>
        <c:axId val="243056288"/>
        <c:axId val="24305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DFC9-4413-8595-0E57DA234EDB}"/>
            </c:ext>
          </c:extLst>
        </c:ser>
        <c:dLbls>
          <c:showLegendKey val="0"/>
          <c:showVal val="0"/>
          <c:showCatName val="0"/>
          <c:showSerName val="0"/>
          <c:showPercent val="0"/>
          <c:showBubbleSize val="0"/>
        </c:dLbls>
        <c:marker val="1"/>
        <c:smooth val="0"/>
        <c:axId val="243056288"/>
        <c:axId val="243057072"/>
      </c:lineChart>
      <c:dateAx>
        <c:axId val="243056288"/>
        <c:scaling>
          <c:orientation val="minMax"/>
        </c:scaling>
        <c:delete val="1"/>
        <c:axPos val="b"/>
        <c:numFmt formatCode="&quot;H&quot;yy" sourceLinked="1"/>
        <c:majorTickMark val="none"/>
        <c:minorTickMark val="none"/>
        <c:tickLblPos val="none"/>
        <c:crossAx val="243057072"/>
        <c:crosses val="autoZero"/>
        <c:auto val="1"/>
        <c:lblOffset val="100"/>
        <c:baseTimeUnit val="years"/>
      </c:dateAx>
      <c:valAx>
        <c:axId val="24305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DF-4F55-AFB1-9BC165CB6E60}"/>
            </c:ext>
          </c:extLst>
        </c:ser>
        <c:dLbls>
          <c:showLegendKey val="0"/>
          <c:showVal val="0"/>
          <c:showCatName val="0"/>
          <c:showSerName val="0"/>
          <c:showPercent val="0"/>
          <c:showBubbleSize val="0"/>
        </c:dLbls>
        <c:gapWidth val="150"/>
        <c:axId val="271212088"/>
        <c:axId val="27121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27DF-4F55-AFB1-9BC165CB6E60}"/>
            </c:ext>
          </c:extLst>
        </c:ser>
        <c:dLbls>
          <c:showLegendKey val="0"/>
          <c:showVal val="0"/>
          <c:showCatName val="0"/>
          <c:showSerName val="0"/>
          <c:showPercent val="0"/>
          <c:showBubbleSize val="0"/>
        </c:dLbls>
        <c:marker val="1"/>
        <c:smooth val="0"/>
        <c:axId val="271212088"/>
        <c:axId val="271214440"/>
      </c:lineChart>
      <c:dateAx>
        <c:axId val="271212088"/>
        <c:scaling>
          <c:orientation val="minMax"/>
        </c:scaling>
        <c:delete val="1"/>
        <c:axPos val="b"/>
        <c:numFmt formatCode="&quot;H&quot;yy" sourceLinked="1"/>
        <c:majorTickMark val="none"/>
        <c:minorTickMark val="none"/>
        <c:tickLblPos val="none"/>
        <c:crossAx val="271214440"/>
        <c:crosses val="autoZero"/>
        <c:auto val="1"/>
        <c:lblOffset val="100"/>
        <c:baseTimeUnit val="years"/>
      </c:dateAx>
      <c:valAx>
        <c:axId val="27121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21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79.12</c:v>
                </c:pt>
                <c:pt idx="1">
                  <c:v>79.12</c:v>
                </c:pt>
                <c:pt idx="2">
                  <c:v>79.12</c:v>
                </c:pt>
                <c:pt idx="3">
                  <c:v>79.12</c:v>
                </c:pt>
                <c:pt idx="4">
                  <c:v>79.12</c:v>
                </c:pt>
              </c:numCache>
            </c:numRef>
          </c:val>
          <c:extLst xmlns:c16r2="http://schemas.microsoft.com/office/drawing/2015/06/chart">
            <c:ext xmlns:c16="http://schemas.microsoft.com/office/drawing/2014/chart" uri="{C3380CC4-5D6E-409C-BE32-E72D297353CC}">
              <c16:uniqueId val="{00000000-7C6D-4CBF-85CF-F1FFF7A9A397}"/>
            </c:ext>
          </c:extLst>
        </c:ser>
        <c:dLbls>
          <c:showLegendKey val="0"/>
          <c:showVal val="0"/>
          <c:showCatName val="0"/>
          <c:showSerName val="0"/>
          <c:showPercent val="0"/>
          <c:showBubbleSize val="0"/>
        </c:dLbls>
        <c:gapWidth val="150"/>
        <c:axId val="275334232"/>
        <c:axId val="2756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7C6D-4CBF-85CF-F1FFF7A9A397}"/>
            </c:ext>
          </c:extLst>
        </c:ser>
        <c:dLbls>
          <c:showLegendKey val="0"/>
          <c:showVal val="0"/>
          <c:showCatName val="0"/>
          <c:showSerName val="0"/>
          <c:showPercent val="0"/>
          <c:showBubbleSize val="0"/>
        </c:dLbls>
        <c:marker val="1"/>
        <c:smooth val="0"/>
        <c:axId val="275334232"/>
        <c:axId val="275650784"/>
      </c:lineChart>
      <c:dateAx>
        <c:axId val="275334232"/>
        <c:scaling>
          <c:orientation val="minMax"/>
        </c:scaling>
        <c:delete val="1"/>
        <c:axPos val="b"/>
        <c:numFmt formatCode="&quot;H&quot;yy" sourceLinked="1"/>
        <c:majorTickMark val="none"/>
        <c:minorTickMark val="none"/>
        <c:tickLblPos val="none"/>
        <c:crossAx val="275650784"/>
        <c:crosses val="autoZero"/>
        <c:auto val="1"/>
        <c:lblOffset val="100"/>
        <c:baseTimeUnit val="years"/>
      </c:dateAx>
      <c:valAx>
        <c:axId val="2756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3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100.65</c:v>
                </c:pt>
                <c:pt idx="1">
                  <c:v>100.63</c:v>
                </c:pt>
                <c:pt idx="2">
                  <c:v>103.26</c:v>
                </c:pt>
                <c:pt idx="3">
                  <c:v>122.76</c:v>
                </c:pt>
                <c:pt idx="4">
                  <c:v>119.89</c:v>
                </c:pt>
              </c:numCache>
            </c:numRef>
          </c:val>
          <c:extLst xmlns:c16r2="http://schemas.microsoft.com/office/drawing/2015/06/chart">
            <c:ext xmlns:c16="http://schemas.microsoft.com/office/drawing/2014/chart" uri="{C3380CC4-5D6E-409C-BE32-E72D297353CC}">
              <c16:uniqueId val="{00000000-8195-4B10-BF7A-B886A8AA80C7}"/>
            </c:ext>
          </c:extLst>
        </c:ser>
        <c:dLbls>
          <c:showLegendKey val="0"/>
          <c:showVal val="0"/>
          <c:showCatName val="0"/>
          <c:showSerName val="0"/>
          <c:showPercent val="0"/>
          <c:showBubbleSize val="0"/>
        </c:dLbls>
        <c:gapWidth val="150"/>
        <c:axId val="243057856"/>
        <c:axId val="24368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xmlns:c16r2="http://schemas.microsoft.com/office/drawing/2015/06/chart">
            <c:ext xmlns:c16="http://schemas.microsoft.com/office/drawing/2014/chart" uri="{C3380CC4-5D6E-409C-BE32-E72D297353CC}">
              <c16:uniqueId val="{00000001-8195-4B10-BF7A-B886A8AA80C7}"/>
            </c:ext>
          </c:extLst>
        </c:ser>
        <c:dLbls>
          <c:showLegendKey val="0"/>
          <c:showVal val="0"/>
          <c:showCatName val="0"/>
          <c:showSerName val="0"/>
          <c:showPercent val="0"/>
          <c:showBubbleSize val="0"/>
        </c:dLbls>
        <c:marker val="1"/>
        <c:smooth val="0"/>
        <c:axId val="243057856"/>
        <c:axId val="243681880"/>
      </c:lineChart>
      <c:dateAx>
        <c:axId val="243057856"/>
        <c:scaling>
          <c:orientation val="minMax"/>
        </c:scaling>
        <c:delete val="1"/>
        <c:axPos val="b"/>
        <c:numFmt formatCode="&quot;H&quot;yy" sourceLinked="1"/>
        <c:majorTickMark val="none"/>
        <c:minorTickMark val="none"/>
        <c:tickLblPos val="none"/>
        <c:crossAx val="243681880"/>
        <c:crosses val="autoZero"/>
        <c:auto val="1"/>
        <c:lblOffset val="100"/>
        <c:baseTimeUnit val="years"/>
      </c:dateAx>
      <c:valAx>
        <c:axId val="24368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10.16</c:v>
                </c:pt>
                <c:pt idx="1">
                  <c:v>12.7</c:v>
                </c:pt>
                <c:pt idx="2">
                  <c:v>15.24</c:v>
                </c:pt>
                <c:pt idx="3">
                  <c:v>18.05</c:v>
                </c:pt>
                <c:pt idx="4">
                  <c:v>20.86</c:v>
                </c:pt>
              </c:numCache>
            </c:numRef>
          </c:val>
          <c:extLst xmlns:c16r2="http://schemas.microsoft.com/office/drawing/2015/06/chart">
            <c:ext xmlns:c16="http://schemas.microsoft.com/office/drawing/2014/chart" uri="{C3380CC4-5D6E-409C-BE32-E72D297353CC}">
              <c16:uniqueId val="{00000000-9271-4160-BC0F-305C0DC33207}"/>
            </c:ext>
          </c:extLst>
        </c:ser>
        <c:dLbls>
          <c:showLegendKey val="0"/>
          <c:showVal val="0"/>
          <c:showCatName val="0"/>
          <c:showSerName val="0"/>
          <c:showPercent val="0"/>
          <c:showBubbleSize val="0"/>
        </c:dLbls>
        <c:gapWidth val="150"/>
        <c:axId val="243680704"/>
        <c:axId val="24368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xmlns:c16r2="http://schemas.microsoft.com/office/drawing/2015/06/chart">
            <c:ext xmlns:c16="http://schemas.microsoft.com/office/drawing/2014/chart" uri="{C3380CC4-5D6E-409C-BE32-E72D297353CC}">
              <c16:uniqueId val="{00000001-9271-4160-BC0F-305C0DC33207}"/>
            </c:ext>
          </c:extLst>
        </c:ser>
        <c:dLbls>
          <c:showLegendKey val="0"/>
          <c:showVal val="0"/>
          <c:showCatName val="0"/>
          <c:showSerName val="0"/>
          <c:showPercent val="0"/>
          <c:showBubbleSize val="0"/>
        </c:dLbls>
        <c:marker val="1"/>
        <c:smooth val="0"/>
        <c:axId val="243680704"/>
        <c:axId val="243680312"/>
      </c:lineChart>
      <c:dateAx>
        <c:axId val="243680704"/>
        <c:scaling>
          <c:orientation val="minMax"/>
        </c:scaling>
        <c:delete val="1"/>
        <c:axPos val="b"/>
        <c:numFmt formatCode="&quot;H&quot;yy" sourceLinked="1"/>
        <c:majorTickMark val="none"/>
        <c:minorTickMark val="none"/>
        <c:tickLblPos val="none"/>
        <c:crossAx val="243680312"/>
        <c:crosses val="autoZero"/>
        <c:auto val="1"/>
        <c:lblOffset val="100"/>
        <c:baseTimeUnit val="years"/>
      </c:dateAx>
      <c:valAx>
        <c:axId val="24368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A6-4F11-896D-925F54126FF6}"/>
            </c:ext>
          </c:extLst>
        </c:ser>
        <c:dLbls>
          <c:showLegendKey val="0"/>
          <c:showVal val="0"/>
          <c:showCatName val="0"/>
          <c:showSerName val="0"/>
          <c:showPercent val="0"/>
          <c:showBubbleSize val="0"/>
        </c:dLbls>
        <c:gapWidth val="150"/>
        <c:axId val="243679136"/>
        <c:axId val="27294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xmlns:c16r2="http://schemas.microsoft.com/office/drawing/2015/06/chart">
            <c:ext xmlns:c16="http://schemas.microsoft.com/office/drawing/2014/chart" uri="{C3380CC4-5D6E-409C-BE32-E72D297353CC}">
              <c16:uniqueId val="{00000001-72A6-4F11-896D-925F54126FF6}"/>
            </c:ext>
          </c:extLst>
        </c:ser>
        <c:dLbls>
          <c:showLegendKey val="0"/>
          <c:showVal val="0"/>
          <c:showCatName val="0"/>
          <c:showSerName val="0"/>
          <c:showPercent val="0"/>
          <c:showBubbleSize val="0"/>
        </c:dLbls>
        <c:marker val="1"/>
        <c:smooth val="0"/>
        <c:axId val="243679136"/>
        <c:axId val="272942184"/>
      </c:lineChart>
      <c:dateAx>
        <c:axId val="243679136"/>
        <c:scaling>
          <c:orientation val="minMax"/>
        </c:scaling>
        <c:delete val="1"/>
        <c:axPos val="b"/>
        <c:numFmt formatCode="&quot;H&quot;yy" sourceLinked="1"/>
        <c:majorTickMark val="none"/>
        <c:minorTickMark val="none"/>
        <c:tickLblPos val="none"/>
        <c:crossAx val="272942184"/>
        <c:crosses val="autoZero"/>
        <c:auto val="1"/>
        <c:lblOffset val="100"/>
        <c:baseTimeUnit val="years"/>
      </c:dateAx>
      <c:valAx>
        <c:axId val="27294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26.17</c:v>
                </c:pt>
                <c:pt idx="1">
                  <c:v>23.39</c:v>
                </c:pt>
                <c:pt idx="2">
                  <c:v>8.31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79A-474E-A3D8-DEF78B77930C}"/>
            </c:ext>
          </c:extLst>
        </c:ser>
        <c:dLbls>
          <c:showLegendKey val="0"/>
          <c:showVal val="0"/>
          <c:showCatName val="0"/>
          <c:showSerName val="0"/>
          <c:showPercent val="0"/>
          <c:showBubbleSize val="0"/>
        </c:dLbls>
        <c:gapWidth val="150"/>
        <c:axId val="272940616"/>
        <c:axId val="2729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xmlns:c16r2="http://schemas.microsoft.com/office/drawing/2015/06/chart">
            <c:ext xmlns:c16="http://schemas.microsoft.com/office/drawing/2014/chart" uri="{C3380CC4-5D6E-409C-BE32-E72D297353CC}">
              <c16:uniqueId val="{00000001-879A-474E-A3D8-DEF78B77930C}"/>
            </c:ext>
          </c:extLst>
        </c:ser>
        <c:dLbls>
          <c:showLegendKey val="0"/>
          <c:showVal val="0"/>
          <c:showCatName val="0"/>
          <c:showSerName val="0"/>
          <c:showPercent val="0"/>
          <c:showBubbleSize val="0"/>
        </c:dLbls>
        <c:marker val="1"/>
        <c:smooth val="0"/>
        <c:axId val="272940616"/>
        <c:axId val="272940224"/>
      </c:lineChart>
      <c:dateAx>
        <c:axId val="272940616"/>
        <c:scaling>
          <c:orientation val="minMax"/>
        </c:scaling>
        <c:delete val="1"/>
        <c:axPos val="b"/>
        <c:numFmt formatCode="&quot;H&quot;yy" sourceLinked="1"/>
        <c:majorTickMark val="none"/>
        <c:minorTickMark val="none"/>
        <c:tickLblPos val="none"/>
        <c:crossAx val="272940224"/>
        <c:crosses val="autoZero"/>
        <c:auto val="1"/>
        <c:lblOffset val="100"/>
        <c:baseTimeUnit val="years"/>
      </c:dateAx>
      <c:valAx>
        <c:axId val="2729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4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55.38</c:v>
                </c:pt>
                <c:pt idx="1">
                  <c:v>47.11</c:v>
                </c:pt>
                <c:pt idx="2">
                  <c:v>12.63</c:v>
                </c:pt>
                <c:pt idx="3">
                  <c:v>12.73</c:v>
                </c:pt>
                <c:pt idx="4">
                  <c:v>8.3699999999999992</c:v>
                </c:pt>
              </c:numCache>
            </c:numRef>
          </c:val>
          <c:extLst xmlns:c16r2="http://schemas.microsoft.com/office/drawing/2015/06/chart">
            <c:ext xmlns:c16="http://schemas.microsoft.com/office/drawing/2014/chart" uri="{C3380CC4-5D6E-409C-BE32-E72D297353CC}">
              <c16:uniqueId val="{00000000-6252-4D4F-97AD-3A4EC9C58196}"/>
            </c:ext>
          </c:extLst>
        </c:ser>
        <c:dLbls>
          <c:showLegendKey val="0"/>
          <c:showVal val="0"/>
          <c:showCatName val="0"/>
          <c:showSerName val="0"/>
          <c:showPercent val="0"/>
          <c:showBubbleSize val="0"/>
        </c:dLbls>
        <c:gapWidth val="150"/>
        <c:axId val="272939048"/>
        <c:axId val="24094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xmlns:c16r2="http://schemas.microsoft.com/office/drawing/2015/06/chart">
            <c:ext xmlns:c16="http://schemas.microsoft.com/office/drawing/2014/chart" uri="{C3380CC4-5D6E-409C-BE32-E72D297353CC}">
              <c16:uniqueId val="{00000001-6252-4D4F-97AD-3A4EC9C58196}"/>
            </c:ext>
          </c:extLst>
        </c:ser>
        <c:dLbls>
          <c:showLegendKey val="0"/>
          <c:showVal val="0"/>
          <c:showCatName val="0"/>
          <c:showSerName val="0"/>
          <c:showPercent val="0"/>
          <c:showBubbleSize val="0"/>
        </c:dLbls>
        <c:marker val="1"/>
        <c:smooth val="0"/>
        <c:axId val="272939048"/>
        <c:axId val="240947192"/>
      </c:lineChart>
      <c:dateAx>
        <c:axId val="272939048"/>
        <c:scaling>
          <c:orientation val="minMax"/>
        </c:scaling>
        <c:delete val="1"/>
        <c:axPos val="b"/>
        <c:numFmt formatCode="&quot;H&quot;yy" sourceLinked="1"/>
        <c:majorTickMark val="none"/>
        <c:minorTickMark val="none"/>
        <c:tickLblPos val="none"/>
        <c:crossAx val="240947192"/>
        <c:crosses val="autoZero"/>
        <c:auto val="1"/>
        <c:lblOffset val="100"/>
        <c:baseTimeUnit val="years"/>
      </c:dateAx>
      <c:valAx>
        <c:axId val="24094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3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2722.19</c:v>
                </c:pt>
                <c:pt idx="1">
                  <c:v>2245.3200000000002</c:v>
                </c:pt>
                <c:pt idx="2">
                  <c:v>1944.58</c:v>
                </c:pt>
                <c:pt idx="3">
                  <c:v>2796.51</c:v>
                </c:pt>
                <c:pt idx="4">
                  <c:v>2410.7600000000002</c:v>
                </c:pt>
              </c:numCache>
            </c:numRef>
          </c:val>
          <c:extLst xmlns:c16r2="http://schemas.microsoft.com/office/drawing/2015/06/chart">
            <c:ext xmlns:c16="http://schemas.microsoft.com/office/drawing/2014/chart" uri="{C3380CC4-5D6E-409C-BE32-E72D297353CC}">
              <c16:uniqueId val="{00000000-9064-48CA-ACFE-9380F1099429}"/>
            </c:ext>
          </c:extLst>
        </c:ser>
        <c:dLbls>
          <c:showLegendKey val="0"/>
          <c:showVal val="0"/>
          <c:showCatName val="0"/>
          <c:showSerName val="0"/>
          <c:showPercent val="0"/>
          <c:showBubbleSize val="0"/>
        </c:dLbls>
        <c:gapWidth val="150"/>
        <c:axId val="240946016"/>
        <c:axId val="24094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9064-48CA-ACFE-9380F1099429}"/>
            </c:ext>
          </c:extLst>
        </c:ser>
        <c:dLbls>
          <c:showLegendKey val="0"/>
          <c:showVal val="0"/>
          <c:showCatName val="0"/>
          <c:showSerName val="0"/>
          <c:showPercent val="0"/>
          <c:showBubbleSize val="0"/>
        </c:dLbls>
        <c:marker val="1"/>
        <c:smooth val="0"/>
        <c:axId val="240946016"/>
        <c:axId val="240945624"/>
      </c:lineChart>
      <c:dateAx>
        <c:axId val="240946016"/>
        <c:scaling>
          <c:orientation val="minMax"/>
        </c:scaling>
        <c:delete val="1"/>
        <c:axPos val="b"/>
        <c:numFmt formatCode="&quot;H&quot;yy" sourceLinked="1"/>
        <c:majorTickMark val="none"/>
        <c:minorTickMark val="none"/>
        <c:tickLblPos val="none"/>
        <c:crossAx val="240945624"/>
        <c:crosses val="autoZero"/>
        <c:auto val="1"/>
        <c:lblOffset val="100"/>
        <c:baseTimeUnit val="years"/>
      </c:dateAx>
      <c:valAx>
        <c:axId val="2409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99.95</c:v>
                </c:pt>
                <c:pt idx="1">
                  <c:v>100</c:v>
                </c:pt>
                <c:pt idx="2">
                  <c:v>114.09</c:v>
                </c:pt>
                <c:pt idx="3">
                  <c:v>93.1</c:v>
                </c:pt>
                <c:pt idx="4">
                  <c:v>88.07</c:v>
                </c:pt>
              </c:numCache>
            </c:numRef>
          </c:val>
          <c:extLst xmlns:c16r2="http://schemas.microsoft.com/office/drawing/2015/06/chart">
            <c:ext xmlns:c16="http://schemas.microsoft.com/office/drawing/2014/chart" uri="{C3380CC4-5D6E-409C-BE32-E72D297353CC}">
              <c16:uniqueId val="{00000000-2642-426E-89D3-4FB614D82441}"/>
            </c:ext>
          </c:extLst>
        </c:ser>
        <c:dLbls>
          <c:showLegendKey val="0"/>
          <c:showVal val="0"/>
          <c:showCatName val="0"/>
          <c:showSerName val="0"/>
          <c:showPercent val="0"/>
          <c:showBubbleSize val="0"/>
        </c:dLbls>
        <c:gapWidth val="150"/>
        <c:axId val="116380232"/>
        <c:axId val="1163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2642-426E-89D3-4FB614D82441}"/>
            </c:ext>
          </c:extLst>
        </c:ser>
        <c:dLbls>
          <c:showLegendKey val="0"/>
          <c:showVal val="0"/>
          <c:showCatName val="0"/>
          <c:showSerName val="0"/>
          <c:showPercent val="0"/>
          <c:showBubbleSize val="0"/>
        </c:dLbls>
        <c:marker val="1"/>
        <c:smooth val="0"/>
        <c:axId val="116380232"/>
        <c:axId val="116379840"/>
      </c:lineChart>
      <c:dateAx>
        <c:axId val="116380232"/>
        <c:scaling>
          <c:orientation val="minMax"/>
        </c:scaling>
        <c:delete val="1"/>
        <c:axPos val="b"/>
        <c:numFmt formatCode="&quot;H&quot;yy" sourceLinked="1"/>
        <c:majorTickMark val="none"/>
        <c:minorTickMark val="none"/>
        <c:tickLblPos val="none"/>
        <c:crossAx val="116379840"/>
        <c:crosses val="autoZero"/>
        <c:auto val="1"/>
        <c:lblOffset val="100"/>
        <c:baseTimeUnit val="years"/>
      </c:dateAx>
      <c:valAx>
        <c:axId val="1163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8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176.13</c:v>
                </c:pt>
                <c:pt idx="1">
                  <c:v>179.16</c:v>
                </c:pt>
                <c:pt idx="2">
                  <c:v>181.97</c:v>
                </c:pt>
                <c:pt idx="3">
                  <c:v>141.77000000000001</c:v>
                </c:pt>
                <c:pt idx="4">
                  <c:v>150.06</c:v>
                </c:pt>
              </c:numCache>
            </c:numRef>
          </c:val>
          <c:extLst xmlns:c16r2="http://schemas.microsoft.com/office/drawing/2015/06/chart">
            <c:ext xmlns:c16="http://schemas.microsoft.com/office/drawing/2014/chart" uri="{C3380CC4-5D6E-409C-BE32-E72D297353CC}">
              <c16:uniqueId val="{00000000-CA84-4AB7-A0A7-7468077C1BEF}"/>
            </c:ext>
          </c:extLst>
        </c:ser>
        <c:dLbls>
          <c:showLegendKey val="0"/>
          <c:showVal val="0"/>
          <c:showCatName val="0"/>
          <c:showSerName val="0"/>
          <c:showPercent val="0"/>
          <c:showBubbleSize val="0"/>
        </c:dLbls>
        <c:gapWidth val="150"/>
        <c:axId val="116381408"/>
        <c:axId val="11638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CA84-4AB7-A0A7-7468077C1BEF}"/>
            </c:ext>
          </c:extLst>
        </c:ser>
        <c:dLbls>
          <c:showLegendKey val="0"/>
          <c:showVal val="0"/>
          <c:showCatName val="0"/>
          <c:showSerName val="0"/>
          <c:showPercent val="0"/>
          <c:showBubbleSize val="0"/>
        </c:dLbls>
        <c:marker val="1"/>
        <c:smooth val="0"/>
        <c:axId val="116381408"/>
        <c:axId val="116381016"/>
      </c:lineChart>
      <c:dateAx>
        <c:axId val="116381408"/>
        <c:scaling>
          <c:orientation val="minMax"/>
        </c:scaling>
        <c:delete val="1"/>
        <c:axPos val="b"/>
        <c:numFmt formatCode="&quot;H&quot;yy" sourceLinked="1"/>
        <c:majorTickMark val="none"/>
        <c:minorTickMark val="none"/>
        <c:tickLblPos val="none"/>
        <c:crossAx val="116381016"/>
        <c:crosses val="autoZero"/>
        <c:auto val="1"/>
        <c:lblOffset val="100"/>
        <c:baseTimeUnit val="years"/>
      </c:dateAx>
      <c:valAx>
        <c:axId val="11638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奈良県　大淀町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16770</v>
      </c>
      <c r="AM8" s="45"/>
      <c r="AN8" s="45"/>
      <c r="AO8" s="45"/>
      <c r="AP8" s="45"/>
      <c r="AQ8" s="45"/>
      <c r="AR8" s="45"/>
      <c r="AS8" s="45"/>
      <c r="AT8" s="46">
        <f>データ!T6</f>
        <v>38.1</v>
      </c>
      <c r="AU8" s="46"/>
      <c r="AV8" s="46"/>
      <c r="AW8" s="46"/>
      <c r="AX8" s="46"/>
      <c r="AY8" s="46"/>
      <c r="AZ8" s="46"/>
      <c r="BA8" s="46"/>
      <c r="BB8" s="46">
        <f>データ!U6</f>
        <v>440.16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70.7</v>
      </c>
      <c r="J10" s="46"/>
      <c r="K10" s="46"/>
      <c r="L10" s="46"/>
      <c r="M10" s="46"/>
      <c r="N10" s="46"/>
      <c r="O10" s="46"/>
      <c r="P10" s="46">
        <f>データ!P6</f>
        <v>2.73</v>
      </c>
      <c r="Q10" s="46"/>
      <c r="R10" s="46"/>
      <c r="S10" s="46"/>
      <c r="T10" s="46"/>
      <c r="U10" s="46"/>
      <c r="V10" s="46"/>
      <c r="W10" s="46">
        <f>データ!Q6</f>
        <v>82</v>
      </c>
      <c r="X10" s="46"/>
      <c r="Y10" s="46"/>
      <c r="Z10" s="46"/>
      <c r="AA10" s="46"/>
      <c r="AB10" s="46"/>
      <c r="AC10" s="46"/>
      <c r="AD10" s="45">
        <f>データ!R6</f>
        <v>2787</v>
      </c>
      <c r="AE10" s="45"/>
      <c r="AF10" s="45"/>
      <c r="AG10" s="45"/>
      <c r="AH10" s="45"/>
      <c r="AI10" s="45"/>
      <c r="AJ10" s="45"/>
      <c r="AK10" s="2"/>
      <c r="AL10" s="45">
        <f>データ!V6</f>
        <v>455</v>
      </c>
      <c r="AM10" s="45"/>
      <c r="AN10" s="45"/>
      <c r="AO10" s="45"/>
      <c r="AP10" s="45"/>
      <c r="AQ10" s="45"/>
      <c r="AR10" s="45"/>
      <c r="AS10" s="45"/>
      <c r="AT10" s="46">
        <f>データ!W6</f>
        <v>0.16</v>
      </c>
      <c r="AU10" s="46"/>
      <c r="AV10" s="46"/>
      <c r="AW10" s="46"/>
      <c r="AX10" s="46"/>
      <c r="AY10" s="46"/>
      <c r="AZ10" s="46"/>
      <c r="BA10" s="46"/>
      <c r="BB10" s="46">
        <f>データ!X6</f>
        <v>2843.75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xpGawkUWrPKO1bPAXW9Hl+3vKLVDfH6GTKeMLlX//bSunijG/08fhfCjWJyHNnmgz2fOte4gWjUp1FKKVbJrgQ==" saltValue="u4w5S52bJ+7jW7ToGCDt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294420</v>
      </c>
      <c r="D6" s="19">
        <f t="shared" si="3"/>
        <v>46</v>
      </c>
      <c r="E6" s="19">
        <f t="shared" si="3"/>
        <v>17</v>
      </c>
      <c r="F6" s="19">
        <f t="shared" si="3"/>
        <v>4</v>
      </c>
      <c r="G6" s="19">
        <f t="shared" si="3"/>
        <v>0</v>
      </c>
      <c r="H6" s="19" t="str">
        <f t="shared" si="3"/>
        <v>奈良県　大淀町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70.7</v>
      </c>
      <c r="P6" s="20">
        <f t="shared" si="3"/>
        <v>2.73</v>
      </c>
      <c r="Q6" s="20">
        <f t="shared" si="3"/>
        <v>82</v>
      </c>
      <c r="R6" s="20">
        <f t="shared" si="3"/>
        <v>2787</v>
      </c>
      <c r="S6" s="20">
        <f t="shared" si="3"/>
        <v>16770</v>
      </c>
      <c r="T6" s="20">
        <f t="shared" si="3"/>
        <v>38.1</v>
      </c>
      <c r="U6" s="20">
        <f t="shared" si="3"/>
        <v>440.16</v>
      </c>
      <c r="V6" s="20">
        <f t="shared" si="3"/>
        <v>455</v>
      </c>
      <c r="W6" s="20">
        <f t="shared" si="3"/>
        <v>0.16</v>
      </c>
      <c r="X6" s="20">
        <f t="shared" si="3"/>
        <v>2843.75</v>
      </c>
      <c r="Y6" s="21">
        <f>IF(Y7="",NA(),Y7)</f>
        <v>100.65</v>
      </c>
      <c r="Z6" s="21">
        <f t="shared" ref="Z6:AH6" si="4">IF(Z7="",NA(),Z7)</f>
        <v>100.63</v>
      </c>
      <c r="AA6" s="21">
        <f t="shared" si="4"/>
        <v>103.26</v>
      </c>
      <c r="AB6" s="21">
        <f t="shared" si="4"/>
        <v>122.76</v>
      </c>
      <c r="AC6" s="21">
        <f t="shared" si="4"/>
        <v>119.89</v>
      </c>
      <c r="AD6" s="21">
        <f t="shared" si="4"/>
        <v>102.13</v>
      </c>
      <c r="AE6" s="21">
        <f t="shared" si="4"/>
        <v>101.72</v>
      </c>
      <c r="AF6" s="21">
        <f t="shared" si="4"/>
        <v>102.73</v>
      </c>
      <c r="AG6" s="21">
        <f t="shared" si="4"/>
        <v>105.78</v>
      </c>
      <c r="AH6" s="21">
        <f t="shared" si="4"/>
        <v>106.09</v>
      </c>
      <c r="AI6" s="20" t="str">
        <f>IF(AI7="","",IF(AI7="-","【-】","【"&amp;SUBSTITUTE(TEXT(AI7,"#,##0.00"),"-","△")&amp;"】"))</f>
        <v>【105.35】</v>
      </c>
      <c r="AJ6" s="21">
        <f>IF(AJ7="",NA(),AJ7)</f>
        <v>26.17</v>
      </c>
      <c r="AK6" s="21">
        <f t="shared" ref="AK6:AS6" si="5">IF(AK7="",NA(),AK7)</f>
        <v>23.39</v>
      </c>
      <c r="AL6" s="21">
        <f t="shared" si="5"/>
        <v>8.31</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55.38</v>
      </c>
      <c r="AV6" s="21">
        <f t="shared" ref="AV6:BD6" si="6">IF(AV7="",NA(),AV7)</f>
        <v>47.11</v>
      </c>
      <c r="AW6" s="21">
        <f t="shared" si="6"/>
        <v>12.63</v>
      </c>
      <c r="AX6" s="21">
        <f t="shared" si="6"/>
        <v>12.73</v>
      </c>
      <c r="AY6" s="21">
        <f t="shared" si="6"/>
        <v>8.3699999999999992</v>
      </c>
      <c r="AZ6" s="21">
        <f t="shared" si="6"/>
        <v>47.44</v>
      </c>
      <c r="BA6" s="21">
        <f t="shared" si="6"/>
        <v>49.18</v>
      </c>
      <c r="BB6" s="21">
        <f t="shared" si="6"/>
        <v>47.72</v>
      </c>
      <c r="BC6" s="21">
        <f t="shared" si="6"/>
        <v>44.24</v>
      </c>
      <c r="BD6" s="21">
        <f t="shared" si="6"/>
        <v>43.07</v>
      </c>
      <c r="BE6" s="20" t="str">
        <f>IF(BE7="","",IF(BE7="-","【-】","【"&amp;SUBSTITUTE(TEXT(BE7,"#,##0.00"),"-","△")&amp;"】"))</f>
        <v>【44.07】</v>
      </c>
      <c r="BF6" s="21">
        <f>IF(BF7="",NA(),BF7)</f>
        <v>2722.19</v>
      </c>
      <c r="BG6" s="21">
        <f t="shared" ref="BG6:BO6" si="7">IF(BG7="",NA(),BG7)</f>
        <v>2245.3200000000002</v>
      </c>
      <c r="BH6" s="21">
        <f t="shared" si="7"/>
        <v>1944.58</v>
      </c>
      <c r="BI6" s="21">
        <f t="shared" si="7"/>
        <v>2796.51</v>
      </c>
      <c r="BJ6" s="21">
        <f t="shared" si="7"/>
        <v>2410.7600000000002</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99.95</v>
      </c>
      <c r="BR6" s="21">
        <f t="shared" ref="BR6:BZ6" si="8">IF(BR7="",NA(),BR7)</f>
        <v>100</v>
      </c>
      <c r="BS6" s="21">
        <f t="shared" si="8"/>
        <v>114.09</v>
      </c>
      <c r="BT6" s="21">
        <f t="shared" si="8"/>
        <v>93.1</v>
      </c>
      <c r="BU6" s="21">
        <f t="shared" si="8"/>
        <v>88.07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176.13</v>
      </c>
      <c r="CC6" s="21">
        <f t="shared" ref="CC6:CK6" si="9">IF(CC7="",NA(),CC7)</f>
        <v>179.16</v>
      </c>
      <c r="CD6" s="21">
        <f t="shared" si="9"/>
        <v>181.97</v>
      </c>
      <c r="CE6" s="21">
        <f t="shared" si="9"/>
        <v>141.77000000000001</v>
      </c>
      <c r="CF6" s="21">
        <f t="shared" si="9"/>
        <v>150.06</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79.12</v>
      </c>
      <c r="CY6" s="21">
        <f t="shared" ref="CY6:DG6" si="11">IF(CY7="",NA(),CY7)</f>
        <v>79.12</v>
      </c>
      <c r="CZ6" s="21">
        <f t="shared" si="11"/>
        <v>79.12</v>
      </c>
      <c r="DA6" s="21">
        <f t="shared" si="11"/>
        <v>79.12</v>
      </c>
      <c r="DB6" s="21">
        <f t="shared" si="11"/>
        <v>79.12</v>
      </c>
      <c r="DC6" s="21">
        <f t="shared" si="11"/>
        <v>83.06</v>
      </c>
      <c r="DD6" s="21">
        <f t="shared" si="11"/>
        <v>83.32</v>
      </c>
      <c r="DE6" s="21">
        <f t="shared" si="11"/>
        <v>83.75</v>
      </c>
      <c r="DF6" s="21">
        <f t="shared" si="11"/>
        <v>84.19</v>
      </c>
      <c r="DG6" s="21">
        <f t="shared" si="11"/>
        <v>84.34</v>
      </c>
      <c r="DH6" s="20" t="str">
        <f>IF(DH7="","",IF(DH7="-","【-】","【"&amp;SUBSTITUTE(TEXT(DH7,"#,##0.00"),"-","△")&amp;"】"))</f>
        <v>【85.24】</v>
      </c>
      <c r="DI6" s="21">
        <f>IF(DI7="",NA(),DI7)</f>
        <v>10.16</v>
      </c>
      <c r="DJ6" s="21">
        <f t="shared" ref="DJ6:DR6" si="12">IF(DJ7="",NA(),DJ7)</f>
        <v>12.7</v>
      </c>
      <c r="DK6" s="21">
        <f t="shared" si="12"/>
        <v>15.24</v>
      </c>
      <c r="DL6" s="21">
        <f t="shared" si="12"/>
        <v>18.05</v>
      </c>
      <c r="DM6" s="21">
        <f t="shared" si="12"/>
        <v>20.86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294420</v>
      </c>
      <c r="D7" s="23">
        <v>46</v>
      </c>
      <c r="E7" s="23">
        <v>17</v>
      </c>
      <c r="F7" s="23">
        <v>4</v>
      </c>
      <c r="G7" s="23">
        <v>0</v>
      </c>
      <c r="H7" s="23" t="s">
        <v>96</v>
      </c>
      <c r="I7" s="23" t="s">
        <v>97</v>
      </c>
      <c r="J7" s="23" t="s">
        <v>98</v>
      </c>
      <c r="K7" s="23" t="s">
        <v>99</v>
      </c>
      <c r="L7" s="23" t="s">
        <v>100</v>
      </c>
      <c r="M7" s="23" t="s">
        <v>101</v>
      </c>
      <c r="N7" s="24" t="s">
        <v>102</v>
      </c>
      <c r="O7" s="24">
        <v>70.7</v>
      </c>
      <c r="P7" s="24">
        <v>2.73</v>
      </c>
      <c r="Q7" s="24">
        <v>82</v>
      </c>
      <c r="R7" s="24">
        <v>2787</v>
      </c>
      <c r="S7" s="24">
        <v>16770</v>
      </c>
      <c r="T7" s="24">
        <v>38.1</v>
      </c>
      <c r="U7" s="24">
        <v>440.16</v>
      </c>
      <c r="V7" s="24">
        <v>455</v>
      </c>
      <c r="W7" s="24">
        <v>0.16</v>
      </c>
      <c r="X7" s="24">
        <v>2843.75</v>
      </c>
      <c r="Y7" s="24">
        <v>100.65</v>
      </c>
      <c r="Z7" s="24">
        <v>100.63</v>
      </c>
      <c r="AA7" s="24">
        <v>103.26</v>
      </c>
      <c r="AB7" s="24">
        <v>122.76</v>
      </c>
      <c r="AC7" s="24">
        <v>119.89</v>
      </c>
      <c r="AD7" s="24">
        <v>102.13</v>
      </c>
      <c r="AE7" s="24">
        <v>101.72</v>
      </c>
      <c r="AF7" s="24">
        <v>102.73</v>
      </c>
      <c r="AG7" s="24">
        <v>105.78</v>
      </c>
      <c r="AH7" s="24">
        <v>106.09</v>
      </c>
      <c r="AI7" s="24">
        <v>105.35</v>
      </c>
      <c r="AJ7" s="24">
        <v>26.17</v>
      </c>
      <c r="AK7" s="24">
        <v>23.39</v>
      </c>
      <c r="AL7" s="24">
        <v>8.31</v>
      </c>
      <c r="AM7" s="24">
        <v>0</v>
      </c>
      <c r="AN7" s="24">
        <v>0</v>
      </c>
      <c r="AO7" s="24">
        <v>109.51</v>
      </c>
      <c r="AP7" s="24">
        <v>112.88</v>
      </c>
      <c r="AQ7" s="24">
        <v>94.97</v>
      </c>
      <c r="AR7" s="24">
        <v>63.96</v>
      </c>
      <c r="AS7" s="24">
        <v>69.42</v>
      </c>
      <c r="AT7" s="24">
        <v>63.89</v>
      </c>
      <c r="AU7" s="24">
        <v>55.38</v>
      </c>
      <c r="AV7" s="24">
        <v>47.11</v>
      </c>
      <c r="AW7" s="24">
        <v>12.63</v>
      </c>
      <c r="AX7" s="24">
        <v>12.73</v>
      </c>
      <c r="AY7" s="24">
        <v>8.3699999999999992</v>
      </c>
      <c r="AZ7" s="24">
        <v>47.44</v>
      </c>
      <c r="BA7" s="24">
        <v>49.18</v>
      </c>
      <c r="BB7" s="24">
        <v>47.72</v>
      </c>
      <c r="BC7" s="24">
        <v>44.24</v>
      </c>
      <c r="BD7" s="24">
        <v>43.07</v>
      </c>
      <c r="BE7" s="24">
        <v>44.07</v>
      </c>
      <c r="BF7" s="24">
        <v>2722.19</v>
      </c>
      <c r="BG7" s="24">
        <v>2245.3200000000002</v>
      </c>
      <c r="BH7" s="24">
        <v>1944.58</v>
      </c>
      <c r="BI7" s="24">
        <v>2796.51</v>
      </c>
      <c r="BJ7" s="24">
        <v>2410.7600000000002</v>
      </c>
      <c r="BK7" s="24">
        <v>1243.71</v>
      </c>
      <c r="BL7" s="24">
        <v>1194.1500000000001</v>
      </c>
      <c r="BM7" s="24">
        <v>1206.79</v>
      </c>
      <c r="BN7" s="24">
        <v>1258.43</v>
      </c>
      <c r="BO7" s="24">
        <v>1163.75</v>
      </c>
      <c r="BP7" s="24">
        <v>1201.79</v>
      </c>
      <c r="BQ7" s="24">
        <v>99.95</v>
      </c>
      <c r="BR7" s="24">
        <v>100</v>
      </c>
      <c r="BS7" s="24">
        <v>114.09</v>
      </c>
      <c r="BT7" s="24">
        <v>93.1</v>
      </c>
      <c r="BU7" s="24">
        <v>88.07</v>
      </c>
      <c r="BV7" s="24">
        <v>74.3</v>
      </c>
      <c r="BW7" s="24">
        <v>72.260000000000005</v>
      </c>
      <c r="BX7" s="24">
        <v>71.84</v>
      </c>
      <c r="BY7" s="24">
        <v>73.36</v>
      </c>
      <c r="BZ7" s="24">
        <v>72.599999999999994</v>
      </c>
      <c r="CA7" s="24">
        <v>75.31</v>
      </c>
      <c r="CB7" s="24">
        <v>176.13</v>
      </c>
      <c r="CC7" s="24">
        <v>179.16</v>
      </c>
      <c r="CD7" s="24">
        <v>181.97</v>
      </c>
      <c r="CE7" s="24">
        <v>141.77000000000001</v>
      </c>
      <c r="CF7" s="24">
        <v>150.06</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79.12</v>
      </c>
      <c r="CY7" s="24">
        <v>79.12</v>
      </c>
      <c r="CZ7" s="24">
        <v>79.12</v>
      </c>
      <c r="DA7" s="24">
        <v>79.12</v>
      </c>
      <c r="DB7" s="24">
        <v>79.12</v>
      </c>
      <c r="DC7" s="24">
        <v>83.06</v>
      </c>
      <c r="DD7" s="24">
        <v>83.32</v>
      </c>
      <c r="DE7" s="24">
        <v>83.75</v>
      </c>
      <c r="DF7" s="24">
        <v>84.19</v>
      </c>
      <c r="DG7" s="24">
        <v>84.34</v>
      </c>
      <c r="DH7" s="24">
        <v>85.24</v>
      </c>
      <c r="DI7" s="24">
        <v>10.16</v>
      </c>
      <c r="DJ7" s="24">
        <v>12.7</v>
      </c>
      <c r="DK7" s="24">
        <v>15.24</v>
      </c>
      <c r="DL7" s="24">
        <v>18.05</v>
      </c>
      <c r="DM7" s="24">
        <v>20.86</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OY030003</cp:lastModifiedBy>
  <cp:lastPrinted>2023-02-27T06:41:28Z</cp:lastPrinted>
  <dcterms:created xsi:type="dcterms:W3CDTF">2023-01-12T23:40:45Z</dcterms:created>
  <dcterms:modified xsi:type="dcterms:W3CDTF">2023-02-27T06:41:32Z</dcterms:modified>
  <cp:category/>
</cp:coreProperties>
</file>