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28031\Desktop\経営比較分析表の公表版\"/>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<sst xmlns="http://schemas.openxmlformats.org/spreadsheetml/2006/main" count="309" uniqueCount="110">
  <si>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</si>
  <si>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</si>
  <si>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</si>
  <si>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</si>
  <si>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</si>
  <si>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</si>
  <si>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</si>
  <si>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</si>
  <si>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</si>
  <si>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</si>
  <si>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</si>
  <si>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</si>
  <si>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</si>
  <si>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</si>
  <si>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</si>
  <si>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</si>
  <si>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</si>
  <si>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</si>
  <si>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</si>
  <si>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</si>
  <si>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</si>
  <si>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</si>
  <si>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</si>
  <si>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</si>
  <si>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</si>
  <si>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</si>
  <si>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</si>
  <si>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</si>
  <si>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</si>
  <si>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</si>
  <si>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</si>
  <si>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</si>
  <si>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</si>
  <si>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</si>
  <si>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</si>
  <si>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</si>
  <si>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</si>
  <si>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</si>
  <si>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</si>
  <si>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</si>
  <si>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</si>
  <si>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</si>
  <si>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</si>
  <si>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</si>
  <si>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</si>
  <si>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</si>
  <si>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</si>
  <si>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</si>
  <si>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</si>
  <si>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</si>
  <si>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</si>
  <si>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</si>
  <si>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</si>
  <si>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</si>
  <si>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</si>
  <si>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</si>
  <si>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</si>
  <si>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</si>
  <si>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</si>
  <si>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</si>
  <si>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</si>
  <si>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</si>
  <si>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</si>
  <si>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</si>
  <si>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</si>
  <si>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</si>
  <si>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</si>
  <si>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</si>
  <si>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</si>
  <si>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</si>
  <si>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</si>
  <si>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</si>
  <si>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</si>
  <si>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</si>
  <si>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</si>
  <si>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</si>
  <si>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</si>
  <si>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</si>
  <si>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</si>
  <si>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</si>
  <si>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</si>
  <si>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</si>
  <si>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</si>
  <si>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</si>
  <si>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</si>
  <si>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</si>
  <si>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</si>
  <si>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</si>
  <si>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</si>
  <si>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</si>
  <si>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</si>
  <si>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</si>
  <si>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</si>
  <si>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</si>
  <si>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</si>
  <si>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</si>
  <si>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大淀町</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</si>
  <si>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</si>
  <si>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</si>
  <si>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</si>
  <si>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</si>
  <si>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</si>
  <si>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</si>
  <si>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</si>
  <si>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</si>
  <si>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</si>
  <si>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</si>
  <si>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処理区域内人口が非常に少なく、使用料収入も少額である。また、①経常収支比率・⑤経費回収率ともに100％を下回っていることから、使用料以外の収入をもってしても経費を賄いきれていないのが現状である。
・⑥汚水処理原価も高い水準にあるが、汚水処理費のうち企業債利息・減価償却費が占める割合が大きく、今後も同水準で推移していくことが予想されるため、経費の削減・接続率の向上により有収水量を増加させる等経営改善が必要である。
※本事業は平成26年度に企業会計に移行しているため、平成25年度以前のデータは無し。
※⑦施設利用率が0％であるのは、奈良県流域下水道に接続することで終末処理を行っているためである。</t>
    <rPh sb="1" eb="2">
      <t>ホン</t>
    </rPh>
    <rPh sb="2" eb="4">
      <t>ジギョウ</t>
    </rPh>
    <rPh sb="5" eb="7">
      <t>ショリ</t>
    </rPh>
    <rPh sb="7" eb="10">
      <t>クイキナイ</t>
    </rPh>
    <rPh sb="10" eb="12">
      <t>ジンコウ</t>
    </rPh>
    <rPh sb="13" eb="15">
      <t>ヒジョウ</t>
    </rPh>
    <rPh sb="16" eb="17">
      <t>スク</t>
    </rPh>
    <rPh sb="20" eb="22">
      <t>シヨウ</t>
    </rPh>
    <rPh sb="22" eb="23">
      <t>リョウ</t>
    </rPh>
    <rPh sb="23" eb="25">
      <t>シュウニュウ</t>
    </rPh>
    <rPh sb="26" eb="28">
      <t>ショウガク</t>
    </rPh>
    <rPh sb="36" eb="38">
      <t>ケイジョウ</t>
    </rPh>
    <rPh sb="38" eb="40">
      <t>シュウシ</t>
    </rPh>
    <rPh sb="40" eb="42">
      <t>ヒリツ</t>
    </rPh>
    <rPh sb="44" eb="46">
      <t>ケイヒ</t>
    </rPh>
    <rPh sb="46" eb="48">
      <t>カイシュウ</t>
    </rPh>
    <rPh sb="48" eb="49">
      <t>リツ</t>
    </rPh>
    <rPh sb="57" eb="59">
      <t>シタマワ</t>
    </rPh>
    <rPh sb="68" eb="70">
      <t>シヨウ</t>
    </rPh>
    <rPh sb="70" eb="71">
      <t>リョウ</t>
    </rPh>
    <rPh sb="71" eb="73">
      <t>イガイ</t>
    </rPh>
    <rPh sb="74" eb="76">
      <t>シュウニュウ</t>
    </rPh>
    <rPh sb="83" eb="85">
      <t>ケイヒ</t>
    </rPh>
    <rPh sb="86" eb="87">
      <t>マカナ</t>
    </rPh>
    <rPh sb="96" eb="98">
      <t>ゲンジョウ</t>
    </rPh>
    <rPh sb="106" eb="108">
      <t>オスイ</t>
    </rPh>
    <rPh sb="108" eb="110">
      <t>ショリ</t>
    </rPh>
    <rPh sb="110" eb="112">
      <t>ゲンカ</t>
    </rPh>
    <rPh sb="113" eb="114">
      <t>タカ</t>
    </rPh>
    <rPh sb="115" eb="117">
      <t>スイジュン</t>
    </rPh>
    <rPh sb="122" eb="124">
      <t>オスイ</t>
    </rPh>
    <rPh sb="124" eb="126">
      <t>ショリ</t>
    </rPh>
    <rPh sb="126" eb="127">
      <t>ヒ</t>
    </rPh>
    <rPh sb="130" eb="132">
      <t>キギョウ</t>
    </rPh>
    <rPh sb="132" eb="133">
      <t>サイ</t>
    </rPh>
    <rPh sb="133" eb="135">
      <t>リソク</t>
    </rPh>
    <rPh sb="136" eb="138">
      <t>ゲンカ</t>
    </rPh>
    <rPh sb="138" eb="140">
      <t>ショウキャク</t>
    </rPh>
    <rPh sb="140" eb="141">
      <t>ヒ</t>
    </rPh>
    <rPh sb="142" eb="143">
      <t>シ</t>
    </rPh>
    <rPh sb="145" eb="147">
      <t>ワリアイ</t>
    </rPh>
    <rPh sb="148" eb="149">
      <t>オオ</t>
    </rPh>
    <rPh sb="152" eb="154">
      <t>コンゴ</t>
    </rPh>
    <rPh sb="155" eb="158">
      <t>ドウスイジュン</t>
    </rPh>
    <rPh sb="159" eb="161">
      <t>スイイ</t>
    </rPh>
    <rPh sb="168" eb="170">
      <t>ヨソウ</t>
    </rPh>
    <rPh sb="176" eb="178">
      <t>ケイヒ</t>
    </rPh>
    <rPh sb="179" eb="181">
      <t>サクゲン</t>
    </rPh>
    <rPh sb="182" eb="184">
      <t>セツゾク</t>
    </rPh>
    <rPh sb="184" eb="185">
      <t>リツ</t>
    </rPh>
    <rPh sb="186" eb="188">
      <t>コウジョウ</t>
    </rPh>
    <rPh sb="193" eb="195">
      <t>スイリョウ</t>
    </rPh>
    <rPh sb="196" eb="198">
      <t>ゾウカ</t>
    </rPh>
    <rPh sb="201" eb="202">
      <t>トウ</t>
    </rPh>
    <rPh sb="202" eb="204">
      <t>ケイエイ</t>
    </rPh>
    <rPh sb="204" eb="206">
      <t>カイゼン</t>
    </rPh>
    <rPh sb="207" eb="209">
      <t>ヒツヨウ</t>
    </rPh>
    <phoneticPr fontId="4"/>
  </si>
  <si>
    <t>・本事業は供用開始後13年を経過しているが、保有資産の大部分が管渠であり、耐用年数は50年を見込んでいるため現在老朽化の度合いは非常に低い。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減価償却費は同程度で推移していくため、減価償却率は向こう数十年間増加していく傾向にあると考えられる。
※本事業は平成26年度に企業会計に移行しているため、平成25年度以前のデータは無し。</t>
    <rPh sb="1" eb="2">
      <t>ホン</t>
    </rPh>
    <rPh sb="2" eb="4">
      <t>ジギョウ</t>
    </rPh>
    <rPh sb="5" eb="7">
      <t>キョウヨウ</t>
    </rPh>
    <rPh sb="7" eb="10">
      <t>カイシゴ</t>
    </rPh>
    <rPh sb="12" eb="13">
      <t>ネン</t>
    </rPh>
    <rPh sb="14" eb="16">
      <t>ケイカ</t>
    </rPh>
    <rPh sb="22" eb="24">
      <t>ホユウ</t>
    </rPh>
    <rPh sb="24" eb="26">
      <t>シサン</t>
    </rPh>
    <rPh sb="27" eb="30">
      <t>ダイブブン</t>
    </rPh>
    <rPh sb="31" eb="32">
      <t>カン</t>
    </rPh>
    <rPh sb="32" eb="33">
      <t>キョ</t>
    </rPh>
    <rPh sb="54" eb="56">
      <t>ゲンザイ</t>
    </rPh>
    <rPh sb="56" eb="59">
      <t>ロウキュウカ</t>
    </rPh>
    <rPh sb="60" eb="62">
      <t>ドア</t>
    </rPh>
    <rPh sb="64" eb="66">
      <t>ヒジョウ</t>
    </rPh>
    <rPh sb="67" eb="68">
      <t>ヒク</t>
    </rPh>
    <rPh sb="74" eb="76">
      <t>ユウケイ</t>
    </rPh>
    <rPh sb="76" eb="78">
      <t>コテイ</t>
    </rPh>
    <rPh sb="78" eb="80">
      <t>シサン</t>
    </rPh>
    <rPh sb="80" eb="82">
      <t>ゲンカ</t>
    </rPh>
    <rPh sb="82" eb="84">
      <t>ショウキャク</t>
    </rPh>
    <rPh sb="84" eb="85">
      <t>リツ</t>
    </rPh>
    <rPh sb="86" eb="88">
      <t>ヒジョウ</t>
    </rPh>
    <rPh sb="89" eb="90">
      <t>ヒク</t>
    </rPh>
    <rPh sb="93" eb="94">
      <t>ホン</t>
    </rPh>
    <rPh sb="94" eb="96">
      <t>ジギョウ</t>
    </rPh>
    <rPh sb="117" eb="119">
      <t>コンゴ</t>
    </rPh>
    <rPh sb="119" eb="121">
      <t>ゲンカ</t>
    </rPh>
    <rPh sb="121" eb="123">
      <t>ショウキャク</t>
    </rPh>
    <rPh sb="123" eb="124">
      <t>ヒ</t>
    </rPh>
    <rPh sb="125" eb="128">
      <t>ドウテイド</t>
    </rPh>
    <rPh sb="129" eb="131">
      <t>スイイ</t>
    </rPh>
    <rPh sb="144" eb="145">
      <t>ム</t>
    </rPh>
    <rPh sb="147" eb="148">
      <t>スウ</t>
    </rPh>
    <rPh sb="148" eb="151">
      <t>ジュウネンカン</t>
    </rPh>
    <rPh sb="151" eb="153">
      <t>ゾウカ</t>
    </rPh>
    <rPh sb="157" eb="159">
      <t>ケイコウ</t>
    </rPh>
    <rPh sb="163" eb="164">
      <t>カンガ</t>
    </rPh>
    <phoneticPr fontId="4"/>
  </si>
  <si>
    <t>・本事業は平成26年度に企業会計に移行しており、経年比較はできないが、今後の傾向としては、減価償却費や企業債元利償還金が平成26年度と同程度で推移していくことが見込まれる。
　今後は、供用開始後の未接続箇所への接続依頼等により使用料収入を増加させることで、公共下水道事業も含む本町下水道事業全体の経営基盤の強化を図っていく。</t>
    <rPh sb="60" eb="62">
      <t>ヘイセイ</t>
    </rPh>
    <rPh sb="64" eb="66">
      <t>ネンド</t>
    </rPh>
    <rPh sb="67" eb="70">
      <t>ドウテイド</t>
    </rPh>
    <rPh sb="71" eb="7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</si>
</sst>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69318392"/>
        <c:axId val="26933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0.08</c:v>
                </c:pt>
              </c:numCache>
            </c:numRef>
          </c:val>
          <c:smooth val="0"/>
        </c:ser>
        <c:dLbls>
          <c:showLegendKey val="0"/>
          <c:showVal val="0"/>
          <c:showCatName val="0"/>
          <c:showSerName val="0"/>
          <c:showPercent val="0"/>
          <c:showBubbleSize val="0"/>
        </c:dLbls>
        <c:marker val="1"/>
        <c:smooth val="0"/>
        <c:axId val="269318392"/>
        <c:axId val="269338768"/>
      </c:lineChart>
      <c:dateAx>
        <c:axId val="269318392"/>
        <c:scaling>
          <c:orientation val="minMax"/>
        </c:scaling>
        <c:delete val="1"/>
        <c:axPos val="b"/>
        <c:numFmt formatCode="ge" sourceLinked="1"/>
        <c:majorTickMark val="none"/>
        <c:minorTickMark val="none"/>
        <c:tickLblPos val="none"/>
        <c:crossAx val="269338768"/>
        <c:crosses val="autoZero"/>
        <c:auto val="1"/>
        <c:lblOffset val="100"/>
        <c:baseTimeUnit val="years"/>
      </c:dateAx>
      <c:valAx>
        <c:axId val="26933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0036728"/>
        <c:axId val="270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34.74</c:v>
                </c:pt>
              </c:numCache>
            </c:numRef>
          </c:val>
          <c:smooth val="0"/>
        </c:ser>
        <c:dLbls>
          <c:showLegendKey val="0"/>
          <c:showVal val="0"/>
          <c:showCatName val="0"/>
          <c:showSerName val="0"/>
          <c:showPercent val="0"/>
          <c:showBubbleSize val="0"/>
        </c:dLbls>
        <c:marker val="1"/>
        <c:smooth val="0"/>
        <c:axId val="270036728"/>
        <c:axId val="270037120"/>
      </c:lineChart>
      <c:dateAx>
        <c:axId val="270036728"/>
        <c:scaling>
          <c:orientation val="minMax"/>
        </c:scaling>
        <c:delete val="1"/>
        <c:axPos val="b"/>
        <c:numFmt formatCode="ge" sourceLinked="1"/>
        <c:majorTickMark val="none"/>
        <c:minorTickMark val="none"/>
        <c:tickLblPos val="none"/>
        <c:crossAx val="270037120"/>
        <c:crosses val="autoZero"/>
        <c:auto val="1"/>
        <c:lblOffset val="100"/>
        <c:baseTimeUnit val="years"/>
      </c:dateAx>
      <c:valAx>
        <c:axId val="270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3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79.12</c:v>
                </c:pt>
              </c:numCache>
            </c:numRef>
          </c:val>
        </c:ser>
        <c:dLbls>
          <c:showLegendKey val="0"/>
          <c:showVal val="0"/>
          <c:showCatName val="0"/>
          <c:showSerName val="0"/>
          <c:showPercent val="0"/>
          <c:showBubbleSize val="0"/>
        </c:dLbls>
        <c:gapWidth val="150"/>
        <c:axId val="270326408"/>
        <c:axId val="27032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70.14</c:v>
                </c:pt>
              </c:numCache>
            </c:numRef>
          </c:val>
          <c:smooth val="0"/>
        </c:ser>
        <c:dLbls>
          <c:showLegendKey val="0"/>
          <c:showVal val="0"/>
          <c:showCatName val="0"/>
          <c:showSerName val="0"/>
          <c:showPercent val="0"/>
          <c:showBubbleSize val="0"/>
        </c:dLbls>
        <c:marker val="1"/>
        <c:smooth val="0"/>
        <c:axId val="270326408"/>
        <c:axId val="270326800"/>
      </c:lineChart>
      <c:dateAx>
        <c:axId val="270326408"/>
        <c:scaling>
          <c:orientation val="minMax"/>
        </c:scaling>
        <c:delete val="1"/>
        <c:axPos val="b"/>
        <c:numFmt formatCode="ge" sourceLinked="1"/>
        <c:majorTickMark val="none"/>
        <c:minorTickMark val="none"/>
        <c:tickLblPos val="none"/>
        <c:crossAx val="270326800"/>
        <c:crosses val="autoZero"/>
        <c:auto val="1"/>
        <c:lblOffset val="100"/>
        <c:baseTimeUnit val="years"/>
      </c:dateAx>
      <c:valAx>
        <c:axId val="27032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2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86.74</c:v>
                </c:pt>
              </c:numCache>
            </c:numRef>
          </c:val>
        </c:ser>
        <c:dLbls>
          <c:showLegendKey val="0"/>
          <c:showVal val="0"/>
          <c:showCatName val="0"/>
          <c:showSerName val="0"/>
          <c:showPercent val="0"/>
          <c:showBubbleSize val="0"/>
        </c:dLbls>
        <c:gapWidth val="150"/>
        <c:axId val="269357480"/>
        <c:axId val="26935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96.83</c:v>
                </c:pt>
              </c:numCache>
            </c:numRef>
          </c:val>
          <c:smooth val="0"/>
        </c:ser>
        <c:dLbls>
          <c:showLegendKey val="0"/>
          <c:showVal val="0"/>
          <c:showCatName val="0"/>
          <c:showSerName val="0"/>
          <c:showPercent val="0"/>
          <c:showBubbleSize val="0"/>
        </c:dLbls>
        <c:marker val="1"/>
        <c:smooth val="0"/>
        <c:axId val="269357480"/>
        <c:axId val="269357864"/>
      </c:lineChart>
      <c:dateAx>
        <c:axId val="269357480"/>
        <c:scaling>
          <c:orientation val="minMax"/>
        </c:scaling>
        <c:delete val="1"/>
        <c:axPos val="b"/>
        <c:numFmt formatCode="ge" sourceLinked="1"/>
        <c:majorTickMark val="none"/>
        <c:minorTickMark val="none"/>
        <c:tickLblPos val="none"/>
        <c:crossAx val="269357864"/>
        <c:crosses val="autoZero"/>
        <c:auto val="1"/>
        <c:lblOffset val="100"/>
        <c:baseTimeUnit val="years"/>
      </c:dateAx>
      <c:valAx>
        <c:axId val="26935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2.54</c:v>
                </c:pt>
              </c:numCache>
            </c:numRef>
          </c:val>
        </c:ser>
        <c:dLbls>
          <c:showLegendKey val="0"/>
          <c:showVal val="0"/>
          <c:showCatName val="0"/>
          <c:showSerName val="0"/>
          <c:showPercent val="0"/>
          <c:showBubbleSize val="0"/>
        </c:dLbls>
        <c:gapWidth val="150"/>
        <c:axId val="270126552"/>
        <c:axId val="2701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14.53</c:v>
                </c:pt>
              </c:numCache>
            </c:numRef>
          </c:val>
          <c:smooth val="0"/>
        </c:ser>
        <c:dLbls>
          <c:showLegendKey val="0"/>
          <c:showVal val="0"/>
          <c:showCatName val="0"/>
          <c:showSerName val="0"/>
          <c:showPercent val="0"/>
          <c:showBubbleSize val="0"/>
        </c:dLbls>
        <c:marker val="1"/>
        <c:smooth val="0"/>
        <c:axId val="270126552"/>
        <c:axId val="270126936"/>
      </c:lineChart>
      <c:dateAx>
        <c:axId val="270126552"/>
        <c:scaling>
          <c:orientation val="minMax"/>
        </c:scaling>
        <c:delete val="1"/>
        <c:axPos val="b"/>
        <c:numFmt formatCode="ge" sourceLinked="1"/>
        <c:majorTickMark val="none"/>
        <c:minorTickMark val="none"/>
        <c:tickLblPos val="none"/>
        <c:crossAx val="270126936"/>
        <c:crosses val="autoZero"/>
        <c:auto val="1"/>
        <c:lblOffset val="100"/>
        <c:baseTimeUnit val="years"/>
      </c:dateAx>
      <c:valAx>
        <c:axId val="2701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75524760"/>
        <c:axId val="1755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75524760"/>
        <c:axId val="175525152"/>
      </c:lineChart>
      <c:dateAx>
        <c:axId val="175524760"/>
        <c:scaling>
          <c:orientation val="minMax"/>
        </c:scaling>
        <c:delete val="1"/>
        <c:axPos val="b"/>
        <c:numFmt formatCode="ge" sourceLinked="1"/>
        <c:majorTickMark val="none"/>
        <c:minorTickMark val="none"/>
        <c:tickLblPos val="none"/>
        <c:crossAx val="175525152"/>
        <c:crosses val="autoZero"/>
        <c:auto val="1"/>
        <c:lblOffset val="100"/>
        <c:baseTimeUnit val="years"/>
      </c:dateAx>
      <c:valAx>
        <c:axId val="1755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69.459999999999994</c:v>
                </c:pt>
              </c:numCache>
            </c:numRef>
          </c:val>
        </c:ser>
        <c:dLbls>
          <c:showLegendKey val="0"/>
          <c:showVal val="0"/>
          <c:showCatName val="0"/>
          <c:showSerName val="0"/>
          <c:showPercent val="0"/>
          <c:showBubbleSize val="0"/>
        </c:dLbls>
        <c:gapWidth val="150"/>
        <c:axId val="175527896"/>
        <c:axId val="1755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172.52</c:v>
                </c:pt>
              </c:numCache>
            </c:numRef>
          </c:val>
          <c:smooth val="0"/>
        </c:ser>
        <c:dLbls>
          <c:showLegendKey val="0"/>
          <c:showVal val="0"/>
          <c:showCatName val="0"/>
          <c:showSerName val="0"/>
          <c:showPercent val="0"/>
          <c:showBubbleSize val="0"/>
        </c:dLbls>
        <c:marker val="1"/>
        <c:smooth val="0"/>
        <c:axId val="175527896"/>
        <c:axId val="175528288"/>
      </c:lineChart>
      <c:dateAx>
        <c:axId val="175527896"/>
        <c:scaling>
          <c:orientation val="minMax"/>
        </c:scaling>
        <c:delete val="1"/>
        <c:axPos val="b"/>
        <c:numFmt formatCode="ge" sourceLinked="1"/>
        <c:majorTickMark val="none"/>
        <c:minorTickMark val="none"/>
        <c:tickLblPos val="none"/>
        <c:crossAx val="175528288"/>
        <c:crosses val="autoZero"/>
        <c:auto val="1"/>
        <c:lblOffset val="100"/>
        <c:baseTimeUnit val="years"/>
      </c:dateAx>
      <c:valAx>
        <c:axId val="1755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11.61</c:v>
                </c:pt>
              </c:numCache>
            </c:numRef>
          </c:val>
        </c:ser>
        <c:dLbls>
          <c:showLegendKey val="0"/>
          <c:showVal val="0"/>
          <c:showCatName val="0"/>
          <c:showSerName val="0"/>
          <c:showPercent val="0"/>
          <c:showBubbleSize val="0"/>
        </c:dLbls>
        <c:gapWidth val="150"/>
        <c:axId val="175529856"/>
        <c:axId val="17553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69.430000000000007</c:v>
                </c:pt>
              </c:numCache>
            </c:numRef>
          </c:val>
          <c:smooth val="0"/>
        </c:ser>
        <c:dLbls>
          <c:showLegendKey val="0"/>
          <c:showVal val="0"/>
          <c:showCatName val="0"/>
          <c:showSerName val="0"/>
          <c:showPercent val="0"/>
          <c:showBubbleSize val="0"/>
        </c:dLbls>
        <c:marker val="1"/>
        <c:smooth val="0"/>
        <c:axId val="175529856"/>
        <c:axId val="175530248"/>
      </c:lineChart>
      <c:dateAx>
        <c:axId val="175529856"/>
        <c:scaling>
          <c:orientation val="minMax"/>
        </c:scaling>
        <c:delete val="1"/>
        <c:axPos val="b"/>
        <c:numFmt formatCode="ge" sourceLinked="1"/>
        <c:majorTickMark val="none"/>
        <c:minorTickMark val="none"/>
        <c:tickLblPos val="none"/>
        <c:crossAx val="175530248"/>
        <c:crosses val="autoZero"/>
        <c:auto val="1"/>
        <c:lblOffset val="100"/>
        <c:baseTimeUnit val="years"/>
      </c:dateAx>
      <c:valAx>
        <c:axId val="1755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4489.7299999999996</c:v>
                </c:pt>
              </c:numCache>
            </c:numRef>
          </c:val>
        </c:ser>
        <c:dLbls>
          <c:showLegendKey val="0"/>
          <c:showVal val="0"/>
          <c:showCatName val="0"/>
          <c:showSerName val="0"/>
          <c:showPercent val="0"/>
          <c:showBubbleSize val="0"/>
        </c:dLbls>
        <c:gapWidth val="150"/>
        <c:axId val="175527504"/>
        <c:axId val="17552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1671.86</c:v>
                </c:pt>
              </c:numCache>
            </c:numRef>
          </c:val>
          <c:smooth val="0"/>
        </c:ser>
        <c:dLbls>
          <c:showLegendKey val="0"/>
          <c:showVal val="0"/>
          <c:showCatName val="0"/>
          <c:showSerName val="0"/>
          <c:showPercent val="0"/>
          <c:showBubbleSize val="0"/>
        </c:dLbls>
        <c:marker val="1"/>
        <c:smooth val="0"/>
        <c:axId val="175527504"/>
        <c:axId val="175527112"/>
      </c:lineChart>
      <c:dateAx>
        <c:axId val="175527504"/>
        <c:scaling>
          <c:orientation val="minMax"/>
        </c:scaling>
        <c:delete val="1"/>
        <c:axPos val="b"/>
        <c:numFmt formatCode="ge" sourceLinked="1"/>
        <c:majorTickMark val="none"/>
        <c:minorTickMark val="none"/>
        <c:tickLblPos val="none"/>
        <c:crossAx val="175527112"/>
        <c:crosses val="autoZero"/>
        <c:auto val="1"/>
        <c:lblOffset val="100"/>
        <c:baseTimeUnit val="years"/>
      </c:dateAx>
      <c:valAx>
        <c:axId val="1755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53.57</c:v>
                </c:pt>
              </c:numCache>
            </c:numRef>
          </c:val>
        </c:ser>
        <c:dLbls>
          <c:showLegendKey val="0"/>
          <c:showVal val="0"/>
          <c:showCatName val="0"/>
          <c:showSerName val="0"/>
          <c:showPercent val="0"/>
          <c:showBubbleSize val="0"/>
        </c:dLbls>
        <c:gapWidth val="150"/>
        <c:axId val="175529464"/>
        <c:axId val="1755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50.54</c:v>
                </c:pt>
              </c:numCache>
            </c:numRef>
          </c:val>
          <c:smooth val="0"/>
        </c:ser>
        <c:dLbls>
          <c:showLegendKey val="0"/>
          <c:showVal val="0"/>
          <c:showCatName val="0"/>
          <c:showSerName val="0"/>
          <c:showPercent val="0"/>
          <c:showBubbleSize val="0"/>
        </c:dLbls>
        <c:marker val="1"/>
        <c:smooth val="0"/>
        <c:axId val="175529464"/>
        <c:axId val="175531424"/>
      </c:lineChart>
      <c:dateAx>
        <c:axId val="175529464"/>
        <c:scaling>
          <c:orientation val="minMax"/>
        </c:scaling>
        <c:delete val="1"/>
        <c:axPos val="b"/>
        <c:numFmt formatCode="ge" sourceLinked="1"/>
        <c:majorTickMark val="none"/>
        <c:minorTickMark val="none"/>
        <c:tickLblPos val="none"/>
        <c:crossAx val="175531424"/>
        <c:crosses val="autoZero"/>
        <c:auto val="1"/>
        <c:lblOffset val="100"/>
        <c:baseTimeUnit val="years"/>
      </c:dateAx>
      <c:valAx>
        <c:axId val="1755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2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307.45999999999998</c:v>
                </c:pt>
              </c:numCache>
            </c:numRef>
          </c:val>
        </c:ser>
        <c:dLbls>
          <c:showLegendKey val="0"/>
          <c:showVal val="0"/>
          <c:showCatName val="0"/>
          <c:showSerName val="0"/>
          <c:showPercent val="0"/>
          <c:showBubbleSize val="0"/>
        </c:dLbls>
        <c:gapWidth val="150"/>
        <c:axId val="270035160"/>
        <c:axId val="2700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320.36</c:v>
                </c:pt>
              </c:numCache>
            </c:numRef>
          </c:val>
          <c:smooth val="0"/>
        </c:ser>
        <c:dLbls>
          <c:showLegendKey val="0"/>
          <c:showVal val="0"/>
          <c:showCatName val="0"/>
          <c:showSerName val="0"/>
          <c:showPercent val="0"/>
          <c:showBubbleSize val="0"/>
        </c:dLbls>
        <c:marker val="1"/>
        <c:smooth val="0"/>
        <c:axId val="270035160"/>
        <c:axId val="270035552"/>
      </c:lineChart>
      <c:dateAx>
        <c:axId val="270035160"/>
        <c:scaling>
          <c:orientation val="minMax"/>
        </c:scaling>
        <c:delete val="1"/>
        <c:axPos val="b"/>
        <c:numFmt formatCode="ge" sourceLinked="1"/>
        <c:majorTickMark val="none"/>
        <c:minorTickMark val="none"/>
        <c:tickLblPos val="none"/>
        <c:crossAx val="270035552"/>
        <c:crosses val="autoZero"/>
        <c:auto val="1"/>
        <c:lblOffset val="100"/>
        <c:baseTimeUnit val="years"/>
      </c:dateAx>
      <c:valAx>
        <c:axId val="2700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F12" sqref="F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奈良県　大淀町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18870</v>
      </c>
      <c r="AM8" s="64"/>
      <c r="AN8" s="64"/>
      <c r="AO8" s="64"/>
      <c r="AP8" s="64"/>
      <c r="AQ8" s="64"/>
      <c r="AR8" s="64"/>
      <c r="AS8" s="64"/>
      <c r="AT8" s="63">
        <f>データ!S6</f>
        <v>38.1</v>
      </c>
      <c r="AU8" s="63"/>
      <c r="AV8" s="63"/>
      <c r="AW8" s="63"/>
      <c r="AX8" s="63"/>
      <c r="AY8" s="63"/>
      <c r="AZ8" s="63"/>
      <c r="BA8" s="63"/>
      <c r="BB8" s="63">
        <f>データ!T6</f>
        <v>495.28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60.14</v>
      </c>
      <c r="J10" s="63"/>
      <c r="K10" s="63"/>
      <c r="L10" s="63"/>
      <c r="M10" s="63"/>
      <c r="N10" s="63"/>
      <c r="O10" s="63"/>
      <c r="P10" s="63">
        <f>データ!O6</f>
        <v>2.42</v>
      </c>
      <c r="Q10" s="63"/>
      <c r="R10" s="63"/>
      <c r="S10" s="63"/>
      <c r="T10" s="63"/>
      <c r="U10" s="63"/>
      <c r="V10" s="63"/>
      <c r="W10" s="63">
        <f>データ!P6</f>
        <v>85</v>
      </c>
      <c r="X10" s="63"/>
      <c r="Y10" s="63"/>
      <c r="Z10" s="63"/>
      <c r="AA10" s="63"/>
      <c r="AB10" s="63"/>
      <c r="AC10" s="63"/>
      <c r="AD10" s="64">
        <f>データ!Q6</f>
        <v>2736</v>
      </c>
      <c r="AE10" s="64"/>
      <c r="AF10" s="64"/>
      <c r="AG10" s="64"/>
      <c r="AH10" s="64"/>
      <c r="AI10" s="64"/>
      <c r="AJ10" s="64"/>
      <c r="AK10" s="2"/>
      <c r="AL10" s="64">
        <f>データ!U6</f>
        <v>455</v>
      </c>
      <c r="AM10" s="64"/>
      <c r="AN10" s="64"/>
      <c r="AO10" s="64"/>
      <c r="AP10" s="64"/>
      <c r="AQ10" s="64"/>
      <c r="AR10" s="64"/>
      <c r="AS10" s="64"/>
      <c r="AT10" s="63">
        <f>データ!V6</f>
        <v>0.16</v>
      </c>
      <c r="AU10" s="63"/>
      <c r="AV10" s="63"/>
      <c r="AW10" s="63"/>
      <c r="AX10" s="63"/>
      <c r="AY10" s="63"/>
      <c r="AZ10" s="63"/>
      <c r="BA10" s="63"/>
      <c r="BB10" s="63">
        <f>データ!W6</f>
        <v>2843.75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294420</v>
      </c>
      <c r="D6" s="31">
        <f t="shared" si="3"/>
        <v>46</v>
      </c>
      <c r="E6" s="31">
        <f t="shared" si="3"/>
        <v>17</v>
      </c>
      <c r="F6" s="31">
        <f t="shared" si="3"/>
        <v>4</v>
      </c>
      <c r="G6" s="31">
        <f t="shared" si="3"/>
        <v>0</v>
      </c>
      <c r="H6" s="31" t="str">
        <f t="shared" si="3"/>
        <v>奈良県　大淀町</v>
      </c>
      <c r="I6" s="31" t="str">
        <f t="shared" si="3"/>
        <v>法適用</v>
      </c>
      <c r="J6" s="31" t="str">
        <f t="shared" si="3"/>
        <v>下水道事業</v>
      </c>
      <c r="K6" s="31" t="str">
        <f t="shared" si="3"/>
        <v>特定環境保全公共下水道</v>
      </c>
      <c r="L6" s="31" t="str">
        <f t="shared" si="3"/>
        <v>D3</v>
      </c>
      <c r="M6" s="32" t="str">
        <f t="shared" si="3"/>
        <v>-</v>
      </c>
      <c r="N6" s="32">
        <f t="shared" si="3"/>
        <v>60.14</v>
      </c>
      <c r="O6" s="32">
        <f t="shared" si="3"/>
        <v>2.42</v>
      </c>
      <c r="P6" s="32">
        <f t="shared" si="3"/>
        <v>85</v>
      </c>
      <c r="Q6" s="32">
        <f t="shared" si="3"/>
        <v>2736</v>
      </c>
      <c r="R6" s="32">
        <f t="shared" si="3"/>
        <v>18870</v>
      </c>
      <c r="S6" s="32">
        <f t="shared" si="3"/>
        <v>38.1</v>
      </c>
      <c r="T6" s="32">
        <f t="shared" si="3"/>
        <v>495.28</v>
      </c>
      <c r="U6" s="32">
        <f t="shared" si="3"/>
        <v>455</v>
      </c>
      <c r="V6" s="32">
        <f t="shared" si="3"/>
        <v>0.16</v>
      </c>
      <c r="W6" s="32">
        <f t="shared" si="3"/>
        <v>2843.75</v>
      </c>
      <c r="X6" s="33" t="str">
        <f>IF(X7="",NA(),X7)</f>
        <v>-</v>
      </c>
      <c r="Y6" s="33" t="str">
        <f t="shared" ref="Y6:AG6" si="4">IF(Y7="",NA(),Y7)</f>
        <v>-</v>
      </c>
      <c r="Z6" s="33" t="str">
        <f t="shared" si="4"/>
        <v>-</v>
      </c>
      <c r="AA6" s="33" t="str">
        <f t="shared" si="4"/>
        <v>-</v>
      </c>
      <c r="AB6" s="33">
        <f t="shared" si="4"/>
        <v>86.74</v>
      </c>
      <c r="AC6" s="33" t="str">
        <f t="shared" si="4"/>
        <v>-</v>
      </c>
      <c r="AD6" s="33" t="str">
        <f t="shared" si="4"/>
        <v>-</v>
      </c>
      <c r="AE6" s="33" t="str">
        <f t="shared" si="4"/>
        <v>-</v>
      </c>
      <c r="AF6" s="33" t="str">
        <f t="shared" si="4"/>
        <v>-</v>
      </c>
      <c r="AG6" s="33">
        <f t="shared" si="4"/>
        <v>96.83</v>
      </c>
      <c r="AH6" s="32" t="str">
        <f>IF(AH7="","",IF(AH7="-","【-】","【"&amp;SUBSTITUTE(TEXT(AH7,"#,##0.00"),"-","△")&amp;"】"))</f>
        <v>【99.53】</v>
      </c>
      <c r="AI6" s="33" t="str">
        <f>IF(AI7="",NA(),AI7)</f>
        <v>-</v>
      </c>
      <c r="AJ6" s="33" t="str">
        <f t="shared" ref="AJ6:AR6" si="5">IF(AJ7="",NA(),AJ7)</f>
        <v>-</v>
      </c>
      <c r="AK6" s="33" t="str">
        <f t="shared" si="5"/>
        <v>-</v>
      </c>
      <c r="AL6" s="33" t="str">
        <f t="shared" si="5"/>
        <v>-</v>
      </c>
      <c r="AM6" s="33">
        <f t="shared" si="5"/>
        <v>69.459999999999994</v>
      </c>
      <c r="AN6" s="33" t="str">
        <f t="shared" si="5"/>
        <v>-</v>
      </c>
      <c r="AO6" s="33" t="str">
        <f t="shared" si="5"/>
        <v>-</v>
      </c>
      <c r="AP6" s="33" t="str">
        <f t="shared" si="5"/>
        <v>-</v>
      </c>
      <c r="AQ6" s="33" t="str">
        <f t="shared" si="5"/>
        <v>-</v>
      </c>
      <c r="AR6" s="33">
        <f t="shared" si="5"/>
        <v>172.52</v>
      </c>
      <c r="AS6" s="32" t="str">
        <f>IF(AS7="","",IF(AS7="-","【-】","【"&amp;SUBSTITUTE(TEXT(AS7,"#,##0.00"),"-","△")&amp;"】"))</f>
        <v>【154.95】</v>
      </c>
      <c r="AT6" s="33" t="str">
        <f>IF(AT7="",NA(),AT7)</f>
        <v>-</v>
      </c>
      <c r="AU6" s="33" t="str">
        <f t="shared" ref="AU6:BC6" si="6">IF(AU7="",NA(),AU7)</f>
        <v>-</v>
      </c>
      <c r="AV6" s="33" t="str">
        <f t="shared" si="6"/>
        <v>-</v>
      </c>
      <c r="AW6" s="33" t="str">
        <f t="shared" si="6"/>
        <v>-</v>
      </c>
      <c r="AX6" s="33">
        <f t="shared" si="6"/>
        <v>11.61</v>
      </c>
      <c r="AY6" s="33" t="str">
        <f t="shared" si="6"/>
        <v>-</v>
      </c>
      <c r="AZ6" s="33" t="str">
        <f t="shared" si="6"/>
        <v>-</v>
      </c>
      <c r="BA6" s="33" t="str">
        <f t="shared" si="6"/>
        <v>-</v>
      </c>
      <c r="BB6" s="33" t="str">
        <f t="shared" si="6"/>
        <v>-</v>
      </c>
      <c r="BC6" s="33">
        <f t="shared" si="6"/>
        <v>69.430000000000007</v>
      </c>
      <c r="BD6" s="32" t="str">
        <f>IF(BD7="","",IF(BD7="-","【-】","【"&amp;SUBSTITUTE(TEXT(BD7,"#,##0.00"),"-","△")&amp;"】"))</f>
        <v>【59.45】</v>
      </c>
      <c r="BE6" s="33" t="str">
        <f>IF(BE7="",NA(),BE7)</f>
        <v>-</v>
      </c>
      <c r="BF6" s="33" t="str">
        <f t="shared" ref="BF6:BN6" si="7">IF(BF7="",NA(),BF7)</f>
        <v>-</v>
      </c>
      <c r="BG6" s="33" t="str">
        <f t="shared" si="7"/>
        <v>-</v>
      </c>
      <c r="BH6" s="33" t="str">
        <f t="shared" si="7"/>
        <v>-</v>
      </c>
      <c r="BI6" s="33">
        <f t="shared" si="7"/>
        <v>4489.7299999999996</v>
      </c>
      <c r="BJ6" s="33" t="str">
        <f t="shared" si="7"/>
        <v>-</v>
      </c>
      <c r="BK6" s="33" t="str">
        <f t="shared" si="7"/>
        <v>-</v>
      </c>
      <c r="BL6" s="33" t="str">
        <f t="shared" si="7"/>
        <v>-</v>
      </c>
      <c r="BM6" s="33" t="str">
        <f t="shared" si="7"/>
        <v>-</v>
      </c>
      <c r="BN6" s="33">
        <f t="shared" si="7"/>
        <v>1671.86</v>
      </c>
      <c r="BO6" s="32" t="str">
        <f>IF(BO7="","",IF(BO7="-","【-】","【"&amp;SUBSTITUTE(TEXT(BO7,"#,##0.00"),"-","△")&amp;"】"))</f>
        <v>【1,479.31】</v>
      </c>
      <c r="BP6" s="33" t="str">
        <f>IF(BP7="",NA(),BP7)</f>
        <v>-</v>
      </c>
      <c r="BQ6" s="33" t="str">
        <f t="shared" ref="BQ6:BY6" si="8">IF(BQ7="",NA(),BQ7)</f>
        <v>-</v>
      </c>
      <c r="BR6" s="33" t="str">
        <f t="shared" si="8"/>
        <v>-</v>
      </c>
      <c r="BS6" s="33" t="str">
        <f t="shared" si="8"/>
        <v>-</v>
      </c>
      <c r="BT6" s="33">
        <f t="shared" si="8"/>
        <v>53.57</v>
      </c>
      <c r="BU6" s="33" t="str">
        <f t="shared" si="8"/>
        <v>-</v>
      </c>
      <c r="BV6" s="33" t="str">
        <f t="shared" si="8"/>
        <v>-</v>
      </c>
      <c r="BW6" s="33" t="str">
        <f t="shared" si="8"/>
        <v>-</v>
      </c>
      <c r="BX6" s="33" t="str">
        <f t="shared" si="8"/>
        <v>-</v>
      </c>
      <c r="BY6" s="33">
        <f t="shared" si="8"/>
        <v>50.54</v>
      </c>
      <c r="BZ6" s="32" t="str">
        <f>IF(BZ7="","",IF(BZ7="-","【-】","【"&amp;SUBSTITUTE(TEXT(BZ7,"#,##0.00"),"-","△")&amp;"】"))</f>
        <v>【63.50】</v>
      </c>
      <c r="CA6" s="33" t="str">
        <f>IF(CA7="",NA(),CA7)</f>
        <v>-</v>
      </c>
      <c r="CB6" s="33" t="str">
        <f t="shared" ref="CB6:CJ6" si="9">IF(CB7="",NA(),CB7)</f>
        <v>-</v>
      </c>
      <c r="CC6" s="33" t="str">
        <f t="shared" si="9"/>
        <v>-</v>
      </c>
      <c r="CD6" s="33" t="str">
        <f t="shared" si="9"/>
        <v>-</v>
      </c>
      <c r="CE6" s="33">
        <f t="shared" si="9"/>
        <v>307.45999999999998</v>
      </c>
      <c r="CF6" s="33" t="str">
        <f t="shared" si="9"/>
        <v>-</v>
      </c>
      <c r="CG6" s="33" t="str">
        <f t="shared" si="9"/>
        <v>-</v>
      </c>
      <c r="CH6" s="33" t="str">
        <f t="shared" si="9"/>
        <v>-</v>
      </c>
      <c r="CI6" s="33" t="str">
        <f t="shared" si="9"/>
        <v>-</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34.74</v>
      </c>
      <c r="CV6" s="32" t="str">
        <f>IF(CV7="","",IF(CV7="-","【-】","【"&amp;SUBSTITUTE(TEXT(CV7,"#,##0.00"),"-","△")&amp;"】"))</f>
        <v>【41.06】</v>
      </c>
      <c r="CW6" s="33" t="str">
        <f>IF(CW7="",NA(),CW7)</f>
        <v>-</v>
      </c>
      <c r="CX6" s="33" t="str">
        <f t="shared" ref="CX6:DF6" si="11">IF(CX7="",NA(),CX7)</f>
        <v>-</v>
      </c>
      <c r="CY6" s="33" t="str">
        <f t="shared" si="11"/>
        <v>-</v>
      </c>
      <c r="CZ6" s="33" t="str">
        <f t="shared" si="11"/>
        <v>-</v>
      </c>
      <c r="DA6" s="33">
        <f t="shared" si="11"/>
        <v>79.12</v>
      </c>
      <c r="DB6" s="33" t="str">
        <f t="shared" si="11"/>
        <v>-</v>
      </c>
      <c r="DC6" s="33" t="str">
        <f t="shared" si="11"/>
        <v>-</v>
      </c>
      <c r="DD6" s="33" t="str">
        <f t="shared" si="11"/>
        <v>-</v>
      </c>
      <c r="DE6" s="33" t="str">
        <f t="shared" si="11"/>
        <v>-</v>
      </c>
      <c r="DF6" s="33">
        <f t="shared" si="11"/>
        <v>70.14</v>
      </c>
      <c r="DG6" s="32" t="str">
        <f>IF(DG7="","",IF(DG7="-","【-】","【"&amp;SUBSTITUTE(TEXT(DG7,"#,##0.00"),"-","△")&amp;"】"))</f>
        <v>【80.39】</v>
      </c>
      <c r="DH6" s="33" t="str">
        <f>IF(DH7="",NA(),DH7)</f>
        <v>-</v>
      </c>
      <c r="DI6" s="33" t="str">
        <f t="shared" ref="DI6:DQ6" si="12">IF(DI7="",NA(),DI7)</f>
        <v>-</v>
      </c>
      <c r="DJ6" s="33" t="str">
        <f t="shared" si="12"/>
        <v>-</v>
      </c>
      <c r="DK6" s="33" t="str">
        <f t="shared" si="12"/>
        <v>-</v>
      </c>
      <c r="DL6" s="33">
        <f t="shared" si="12"/>
        <v>2.54</v>
      </c>
      <c r="DM6" s="33" t="str">
        <f t="shared" si="12"/>
        <v>-</v>
      </c>
      <c r="DN6" s="33" t="str">
        <f t="shared" si="12"/>
        <v>-</v>
      </c>
      <c r="DO6" s="33" t="str">
        <f t="shared" si="12"/>
        <v>-</v>
      </c>
      <c r="DP6" s="33" t="str">
        <f t="shared" si="12"/>
        <v>-</v>
      </c>
      <c r="DQ6" s="33">
        <f t="shared" si="12"/>
        <v>14.53</v>
      </c>
      <c r="DR6" s="32" t="str">
        <f>IF(DR7="","",IF(DR7="-","【-】","【"&amp;SUBSTITUTE(TEXT(DR7,"#,##0.00"),"-","△")&amp;"】"))</f>
        <v>【21.63】</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0.08</v>
      </c>
      <c r="EN6" s="32" t="str">
        <f>IF(EN7="","",IF(EN7="-","【-】","【"&amp;SUBSTITUTE(TEXT(EN7,"#,##0.00"),"-","△")&amp;"】"))</f>
        <v>【0.05】</v>
      </c>
    </row>
    <row r="7" spans="1:147" s="34" customFormat="1">
      <c r="A7" s="26"/>
      <c r="B7" s="35">
        <v>2014</v>
      </c>
      <c r="C7" s="35">
        <v>294420</v>
      </c>
      <c r="D7" s="35">
        <v>46</v>
      </c>
      <c r="E7" s="35">
        <v>17</v>
      </c>
      <c r="F7" s="35">
        <v>4</v>
      </c>
      <c r="G7" s="35">
        <v>0</v>
      </c>
      <c r="H7" s="35" t="s">
        <v>96</v>
      </c>
      <c r="I7" s="35" t="s">
        <v>97</v>
      </c>
      <c r="J7" s="35" t="s">
        <v>98</v>
      </c>
      <c r="K7" s="35" t="s">
        <v>99</v>
      </c>
      <c r="L7" s="35" t="s">
        <v>100</v>
      </c>
      <c r="M7" s="36" t="s">
        <v>101</v>
      </c>
      <c r="N7" s="36">
        <v>60.14</v>
      </c>
      <c r="O7" s="36">
        <v>2.42</v>
      </c>
      <c r="P7" s="36">
        <v>85</v>
      </c>
      <c r="Q7" s="36">
        <v>2736</v>
      </c>
      <c r="R7" s="36">
        <v>18870</v>
      </c>
      <c r="S7" s="36">
        <v>38.1</v>
      </c>
      <c r="T7" s="36">
        <v>495.28</v>
      </c>
      <c r="U7" s="36">
        <v>455</v>
      </c>
      <c r="V7" s="36">
        <v>0.16</v>
      </c>
      <c r="W7" s="36">
        <v>2843.75</v>
      </c>
      <c r="X7" s="36" t="s">
        <v>101</v>
      </c>
      <c r="Y7" s="36" t="s">
        <v>101</v>
      </c>
      <c r="Z7" s="36" t="s">
        <v>101</v>
      </c>
      <c r="AA7" s="36" t="s">
        <v>101</v>
      </c>
      <c r="AB7" s="36">
        <v>86.74</v>
      </c>
      <c r="AC7" s="36" t="s">
        <v>101</v>
      </c>
      <c r="AD7" s="36" t="s">
        <v>101</v>
      </c>
      <c r="AE7" s="36" t="s">
        <v>101</v>
      </c>
      <c r="AF7" s="36" t="s">
        <v>101</v>
      </c>
      <c r="AG7" s="36">
        <v>96.83</v>
      </c>
      <c r="AH7" s="36">
        <v>99.53</v>
      </c>
      <c r="AI7" s="36" t="s">
        <v>101</v>
      </c>
      <c r="AJ7" s="36" t="s">
        <v>101</v>
      </c>
      <c r="AK7" s="36" t="s">
        <v>101</v>
      </c>
      <c r="AL7" s="36" t="s">
        <v>101</v>
      </c>
      <c r="AM7" s="36">
        <v>69.459999999999994</v>
      </c>
      <c r="AN7" s="36" t="s">
        <v>101</v>
      </c>
      <c r="AO7" s="36" t="s">
        <v>101</v>
      </c>
      <c r="AP7" s="36" t="s">
        <v>101</v>
      </c>
      <c r="AQ7" s="36" t="s">
        <v>101</v>
      </c>
      <c r="AR7" s="36">
        <v>172.52</v>
      </c>
      <c r="AS7" s="36">
        <v>154.94999999999999</v>
      </c>
      <c r="AT7" s="36" t="s">
        <v>101</v>
      </c>
      <c r="AU7" s="36" t="s">
        <v>101</v>
      </c>
      <c r="AV7" s="36" t="s">
        <v>101</v>
      </c>
      <c r="AW7" s="36" t="s">
        <v>101</v>
      </c>
      <c r="AX7" s="36">
        <v>11.61</v>
      </c>
      <c r="AY7" s="36" t="s">
        <v>101</v>
      </c>
      <c r="AZ7" s="36" t="s">
        <v>101</v>
      </c>
      <c r="BA7" s="36" t="s">
        <v>101</v>
      </c>
      <c r="BB7" s="36" t="s">
        <v>101</v>
      </c>
      <c r="BC7" s="36">
        <v>69.430000000000007</v>
      </c>
      <c r="BD7" s="36">
        <v>59.45</v>
      </c>
      <c r="BE7" s="36" t="s">
        <v>101</v>
      </c>
      <c r="BF7" s="36" t="s">
        <v>101</v>
      </c>
      <c r="BG7" s="36" t="s">
        <v>101</v>
      </c>
      <c r="BH7" s="36" t="s">
        <v>101</v>
      </c>
      <c r="BI7" s="36">
        <v>4489.7299999999996</v>
      </c>
      <c r="BJ7" s="36" t="s">
        <v>101</v>
      </c>
      <c r="BK7" s="36" t="s">
        <v>101</v>
      </c>
      <c r="BL7" s="36" t="s">
        <v>101</v>
      </c>
      <c r="BM7" s="36" t="s">
        <v>101</v>
      </c>
      <c r="BN7" s="36">
        <v>1671.86</v>
      </c>
      <c r="BO7" s="36">
        <v>1479.31</v>
      </c>
      <c r="BP7" s="36" t="s">
        <v>101</v>
      </c>
      <c r="BQ7" s="36" t="s">
        <v>101</v>
      </c>
      <c r="BR7" s="36" t="s">
        <v>101</v>
      </c>
      <c r="BS7" s="36" t="s">
        <v>101</v>
      </c>
      <c r="BT7" s="36">
        <v>53.57</v>
      </c>
      <c r="BU7" s="36" t="s">
        <v>101</v>
      </c>
      <c r="BV7" s="36" t="s">
        <v>101</v>
      </c>
      <c r="BW7" s="36" t="s">
        <v>101</v>
      </c>
      <c r="BX7" s="36" t="s">
        <v>101</v>
      </c>
      <c r="BY7" s="36">
        <v>50.54</v>
      </c>
      <c r="BZ7" s="36">
        <v>63.5</v>
      </c>
      <c r="CA7" s="36" t="s">
        <v>101</v>
      </c>
      <c r="CB7" s="36" t="s">
        <v>101</v>
      </c>
      <c r="CC7" s="36" t="s">
        <v>101</v>
      </c>
      <c r="CD7" s="36" t="s">
        <v>101</v>
      </c>
      <c r="CE7" s="36">
        <v>307.45999999999998</v>
      </c>
      <c r="CF7" s="36" t="s">
        <v>101</v>
      </c>
      <c r="CG7" s="36" t="s">
        <v>101</v>
      </c>
      <c r="CH7" s="36" t="s">
        <v>101</v>
      </c>
      <c r="CI7" s="36" t="s">
        <v>101</v>
      </c>
      <c r="CJ7" s="36">
        <v>320.36</v>
      </c>
      <c r="CK7" s="36">
        <v>253.12</v>
      </c>
      <c r="CL7" s="36" t="s">
        <v>101</v>
      </c>
      <c r="CM7" s="36" t="s">
        <v>101</v>
      </c>
      <c r="CN7" s="36" t="s">
        <v>101</v>
      </c>
      <c r="CO7" s="36" t="s">
        <v>101</v>
      </c>
      <c r="CP7" s="36" t="s">
        <v>101</v>
      </c>
      <c r="CQ7" s="36" t="s">
        <v>101</v>
      </c>
      <c r="CR7" s="36" t="s">
        <v>101</v>
      </c>
      <c r="CS7" s="36" t="s">
        <v>101</v>
      </c>
      <c r="CT7" s="36" t="s">
        <v>101</v>
      </c>
      <c r="CU7" s="36">
        <v>34.74</v>
      </c>
      <c r="CV7" s="36">
        <v>41.06</v>
      </c>
      <c r="CW7" s="36" t="s">
        <v>101</v>
      </c>
      <c r="CX7" s="36" t="s">
        <v>101</v>
      </c>
      <c r="CY7" s="36" t="s">
        <v>101</v>
      </c>
      <c r="CZ7" s="36" t="s">
        <v>101</v>
      </c>
      <c r="DA7" s="36">
        <v>79.12</v>
      </c>
      <c r="DB7" s="36" t="s">
        <v>101</v>
      </c>
      <c r="DC7" s="36" t="s">
        <v>101</v>
      </c>
      <c r="DD7" s="36" t="s">
        <v>101</v>
      </c>
      <c r="DE7" s="36" t="s">
        <v>101</v>
      </c>
      <c r="DF7" s="36">
        <v>70.14</v>
      </c>
      <c r="DG7" s="36">
        <v>80.39</v>
      </c>
      <c r="DH7" s="36" t="s">
        <v>101</v>
      </c>
      <c r="DI7" s="36" t="s">
        <v>101</v>
      </c>
      <c r="DJ7" s="36" t="s">
        <v>101</v>
      </c>
      <c r="DK7" s="36" t="s">
        <v>101</v>
      </c>
      <c r="DL7" s="36">
        <v>2.54</v>
      </c>
      <c r="DM7" s="36" t="s">
        <v>101</v>
      </c>
      <c r="DN7" s="36" t="s">
        <v>101</v>
      </c>
      <c r="DO7" s="36" t="s">
        <v>101</v>
      </c>
      <c r="DP7" s="36" t="s">
        <v>101</v>
      </c>
      <c r="DQ7" s="36">
        <v>14.53</v>
      </c>
      <c r="DR7" s="36">
        <v>21.63</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OY028031</cp:lastModifiedBy>
  <cp:lastPrinted>2016-02-24T02:13:04Z</cp:lastPrinted>
  <dcterms:created xsi:type="dcterms:W3CDTF">2016-02-03T07:47:45Z</dcterms:created>
  <dcterms:modified xsi:type="dcterms:W3CDTF">2016-02-24T02:13:07Z</dcterms:modified>
  <cp:category/>
</cp:coreProperties>
</file>