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31151\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<sst xmlns="http://schemas.openxmlformats.org/spreadsheetml/2006/main" count="288" uniqueCount="110">
  <si>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</si>
  <si>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</si>
  <si>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</si>
  <si>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</si>
  <si>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</si>
  <si>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</si>
  <si>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</si>
  <si>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</si>
  <si>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</si>
  <si>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</si>
  <si>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</si>
  <si>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</si>
  <si>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</si>
  <si>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</si>
  <si>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</si>
  <si>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</si>
  <si>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</si>
  <si>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</si>
  <si>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</si>
  <si>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</si>
  <si>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</si>
  <si>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</si>
  <si>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</si>
  <si>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</si>
  <si>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</si>
  <si>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</si>
  <si>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</si>
  <si>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</si>
  <si>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</si>
  <si>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</si>
  <si>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</si>
  <si>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</si>
  <si>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</si>
  <si>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</si>
  <si>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</si>
  <si>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</si>
  <si>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</si>
  <si>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</si>
  <si>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</si>
  <si>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</si>
  <si>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</si>
  <si>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</si>
  <si>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</si>
  <si>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</si>
  <si>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</si>
  <si>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</si>
  <si>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</si>
  <si>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</si>
  <si>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</si>
  <si>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</si>
  <si>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</si>
  <si>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</si>
  <si>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</si>
  <si>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</si>
  <si>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</si>
  <si>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</si>
  <si>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</si>
  <si>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</si>
  <si>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</si>
  <si>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</si>
  <si>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</si>
  <si>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</si>
  <si>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</si>
  <si>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</si>
  <si>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</si>
  <si>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</si>
  <si>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</si>
  <si>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</si>
  <si>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</si>
  <si>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</si>
  <si>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</si>
  <si>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</si>
  <si>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</si>
  <si>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</si>
  <si>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</si>
  <si>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</si>
  <si>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</si>
  <si>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</si>
  <si>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</si>
  <si>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</si>
  <si>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</si>
  <si>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</si>
  <si>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</si>
  <si>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</si>
  <si>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</si>
  <si>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</si>
  <si>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</si>
  <si>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</si>
  <si>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</si>
  <si>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</si>
  <si>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</si>
  <si>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</si>
  <si>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</si>
  <si>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</si>
  <si>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</si>
  <si>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</si>
  <si>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大淀町</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</si>
  <si>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</si>
  <si>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</si>
  <si>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</si>
  <si>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</si>
  <si>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</si>
  <si>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</si>
  <si>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</si>
  <si>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</si>
  <si>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</si>
  <si>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</si>
  <si>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前年度より19.38ポイント増加しているが、平成27年度において基金条例廃止により基金を全額取り崩したことで収益が増加したことが主な要因である。このことに伴い生じた利益剰余金により、過年度の累積欠損金を埋め合わせたことで、②累積欠損金比率も30.78ポイントの減少となった。
・経常収支比率のみで見れば単年度黒字であるが、⑤経費回収率を見ると、前年度と比較して20.91ポイント改善しているものの、依然として100％を下回っており、一般会計繰入金等の使用料以外の収入で経費を賄っているのが現状である。
・⑥汚水処理原価について、前年度より80.66円減少しているが、主な要因として、④企業債残高対事業規模比率が減少したことにも表れているように、企業債残高の減少により支払利息も減少したことが挙げられる。
※本事業は平成26年度に企業会計に移行しているため、平成25年度以前のデータは無し。
※⑦施設利用率が0％であるのは、奈良県流域下水道に接続することで終末処理を行っているためである。</t>
    <rPh sb="143" eb="145">
      <t>ゲンショウ</t>
    </rPh>
    <rPh sb="360" eb="361">
      <t>ア</t>
    </rPh>
    <phoneticPr fontId="4"/>
  </si>
  <si>
    <t>・本事業は供用開始後13年を経過しているが、保有資産の大部分が管渠であり、耐用年数は50年を見込んでいるため現在老朽化の度合いは非常に低い。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減価償却費は同程度で推移していくため、減価償却率は向こう数十年間増加していく傾向にあると考えられる。
※本事業は平成26年度に企業会計に移行しているため、平成25年度以前のデータは無し。</t>
    <rPh sb="1" eb="2">
      <t>ホン</t>
    </rPh>
    <rPh sb="2" eb="4">
      <t>ジギョウ</t>
    </rPh>
    <rPh sb="5" eb="7">
      <t>キョウヨウ</t>
    </rPh>
    <rPh sb="7" eb="10">
      <t>カイシゴ</t>
    </rPh>
    <rPh sb="12" eb="13">
      <t>ネン</t>
    </rPh>
    <rPh sb="14" eb="16">
      <t>ケイカ</t>
    </rPh>
    <rPh sb="22" eb="24">
      <t>ホユウ</t>
    </rPh>
    <rPh sb="24" eb="26">
      <t>シサン</t>
    </rPh>
    <rPh sb="27" eb="30">
      <t>ダイブブン</t>
    </rPh>
    <rPh sb="31" eb="32">
      <t>カン</t>
    </rPh>
    <rPh sb="32" eb="33">
      <t>キョ</t>
    </rPh>
    <rPh sb="54" eb="56">
      <t>ゲンザイ</t>
    </rPh>
    <rPh sb="56" eb="59">
      <t>ロウキュウカ</t>
    </rPh>
    <rPh sb="60" eb="62">
      <t>ドア</t>
    </rPh>
    <rPh sb="64" eb="66">
      <t>ヒジョウ</t>
    </rPh>
    <rPh sb="67" eb="68">
      <t>ヒク</t>
    </rPh>
    <rPh sb="74" eb="76">
      <t>ユウケイ</t>
    </rPh>
    <rPh sb="76" eb="78">
      <t>コテイ</t>
    </rPh>
    <rPh sb="78" eb="80">
      <t>シサン</t>
    </rPh>
    <rPh sb="80" eb="82">
      <t>ゲンカ</t>
    </rPh>
    <rPh sb="82" eb="84">
      <t>ショウキャク</t>
    </rPh>
    <rPh sb="84" eb="85">
      <t>リツ</t>
    </rPh>
    <rPh sb="86" eb="88">
      <t>ヒジョウ</t>
    </rPh>
    <rPh sb="89" eb="90">
      <t>ヒク</t>
    </rPh>
    <rPh sb="93" eb="94">
      <t>ホン</t>
    </rPh>
    <rPh sb="94" eb="96">
      <t>ジギョウ</t>
    </rPh>
    <rPh sb="117" eb="119">
      <t>コンゴ</t>
    </rPh>
    <rPh sb="119" eb="121">
      <t>ゲンカ</t>
    </rPh>
    <rPh sb="121" eb="123">
      <t>ショウキャク</t>
    </rPh>
    <rPh sb="123" eb="124">
      <t>ヒ</t>
    </rPh>
    <rPh sb="125" eb="128">
      <t>ドウテイド</t>
    </rPh>
    <rPh sb="129" eb="131">
      <t>スイイ</t>
    </rPh>
    <rPh sb="144" eb="145">
      <t>ム</t>
    </rPh>
    <rPh sb="147" eb="148">
      <t>スウ</t>
    </rPh>
    <rPh sb="148" eb="151">
      <t>ジュウネンカン</t>
    </rPh>
    <rPh sb="151" eb="153">
      <t>ゾウカ</t>
    </rPh>
    <rPh sb="157" eb="159">
      <t>ケイコウ</t>
    </rPh>
    <rPh sb="163" eb="164">
      <t>カンガ</t>
    </rPh>
    <phoneticPr fontId="4"/>
  </si>
  <si>
    <t>・前年度と比較すると、経営状況は改善されているものの、今後の傾向として、減価償却費や企業債元利償還金等の費用は横ばいで推移していくことが見込まれるのに対し、人口減少等に伴い使用料収入も減少していくことが懸念される。
　今後も引き続き、供用開始後の未接続箇所への接続依頼等により使用料収入を増加させることで、公共下水道事業も含む本町下水道事業全体の経営基盤の強化を図っていく。</t>
    <rPh sb="50" eb="51">
      <t>トウ</t>
    </rPh>
    <rPh sb="52" eb="54">
      <t>ヒヨウ</t>
    </rPh>
    <rPh sb="55" eb="56">
      <t>ヨコ</t>
    </rPh>
    <rPh sb="59" eb="61">
      <t>スイイ</t>
    </rPh>
    <rPh sb="75" eb="76">
      <t>タイ</t>
    </rPh>
    <rPh sb="78" eb="80">
      <t>ジンコウ</t>
    </rPh>
    <rPh sb="80" eb="82">
      <t>ゲンショウ</t>
    </rPh>
    <rPh sb="82" eb="83">
      <t>トウ</t>
    </rPh>
    <rPh sb="84" eb="85">
      <t>トモナ</t>
    </rPh>
    <rPh sb="89" eb="91">
      <t>シュウニュウ</t>
    </rPh>
    <rPh sb="92" eb="94">
      <t>ゲンショウ</t>
    </rPh>
    <rPh sb="101" eb="103">
      <t>ケネン</t>
    </rPh>
    <rPh sb="112" eb="113">
      <t>ヒ</t>
    </rPh>
    <rPh sb="114" eb="11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</si>
</sst>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499-4B08-9741-814A6BCE3FD4}"/>
            </c:ext>
          </c:extLst>
        </c:ser>
        <c:dLbls>
          <c:showLegendKey val="0"/>
          <c:showVal val="0"/>
          <c:showCatName val="0"/>
          <c:showSerName val="0"/>
          <c:showPercent val="0"/>
          <c:showBubbleSize val="0"/>
        </c:dLbls>
        <c:gapWidth val="150"/>
        <c:axId val="150205184"/>
        <c:axId val="150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0.08</c:v>
                </c:pt>
                <c:pt idx="4">
                  <c:v>0.26</c:v>
                </c:pt>
              </c:numCache>
            </c:numRef>
          </c:val>
          <c:smooth val="0"/>
          <c:extLst>
            <c:ext xmlns:c16="http://schemas.microsoft.com/office/drawing/2014/chart" uri="{C3380CC4-5D6E-409C-BE32-E72D297353CC}">
              <c16:uniqueId val="{00000001-5499-4B08-9741-814A6BCE3FD4}"/>
            </c:ext>
          </c:extLst>
        </c:ser>
        <c:dLbls>
          <c:showLegendKey val="0"/>
          <c:showVal val="0"/>
          <c:showCatName val="0"/>
          <c:showSerName val="0"/>
          <c:showPercent val="0"/>
          <c:showBubbleSize val="0"/>
        </c:dLbls>
        <c:marker val="1"/>
        <c:smooth val="0"/>
        <c:axId val="150205184"/>
        <c:axId val="150207104"/>
      </c:lineChart>
      <c:dateAx>
        <c:axId val="150205184"/>
        <c:scaling>
          <c:orientation val="minMax"/>
        </c:scaling>
        <c:delete val="1"/>
        <c:axPos val="b"/>
        <c:numFmt formatCode="ge" sourceLinked="1"/>
        <c:majorTickMark val="none"/>
        <c:minorTickMark val="none"/>
        <c:tickLblPos val="none"/>
        <c:crossAx val="150207104"/>
        <c:crosses val="autoZero"/>
        <c:auto val="1"/>
        <c:lblOffset val="100"/>
        <c:baseTimeUnit val="years"/>
      </c:dateAx>
      <c:valAx>
        <c:axId val="150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70-4862-8B21-3F590028AF94}"/>
            </c:ext>
          </c:extLst>
        </c:ser>
        <c:dLbls>
          <c:showLegendKey val="0"/>
          <c:showVal val="0"/>
          <c:showCatName val="0"/>
          <c:showSerName val="0"/>
          <c:showPercent val="0"/>
          <c:showBubbleSize val="0"/>
        </c:dLbls>
        <c:gapWidth val="150"/>
        <c:axId val="150722432"/>
        <c:axId val="1507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34.74</c:v>
                </c:pt>
                <c:pt idx="4">
                  <c:v>36.65</c:v>
                </c:pt>
              </c:numCache>
            </c:numRef>
          </c:val>
          <c:smooth val="0"/>
          <c:extLst>
            <c:ext xmlns:c16="http://schemas.microsoft.com/office/drawing/2014/chart" uri="{C3380CC4-5D6E-409C-BE32-E72D297353CC}">
              <c16:uniqueId val="{00000001-9B70-4862-8B21-3F590028AF94}"/>
            </c:ext>
          </c:extLst>
        </c:ser>
        <c:dLbls>
          <c:showLegendKey val="0"/>
          <c:showVal val="0"/>
          <c:showCatName val="0"/>
          <c:showSerName val="0"/>
          <c:showPercent val="0"/>
          <c:showBubbleSize val="0"/>
        </c:dLbls>
        <c:marker val="1"/>
        <c:smooth val="0"/>
        <c:axId val="150722432"/>
        <c:axId val="150728704"/>
      </c:lineChart>
      <c:dateAx>
        <c:axId val="150722432"/>
        <c:scaling>
          <c:orientation val="minMax"/>
        </c:scaling>
        <c:delete val="1"/>
        <c:axPos val="b"/>
        <c:numFmt formatCode="ge" sourceLinked="1"/>
        <c:majorTickMark val="none"/>
        <c:minorTickMark val="none"/>
        <c:tickLblPos val="none"/>
        <c:crossAx val="150728704"/>
        <c:crosses val="autoZero"/>
        <c:auto val="1"/>
        <c:lblOffset val="100"/>
        <c:baseTimeUnit val="years"/>
      </c:dateAx>
      <c:valAx>
        <c:axId val="1507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79.12</c:v>
                </c:pt>
                <c:pt idx="4">
                  <c:v>79.12</c:v>
                </c:pt>
              </c:numCache>
            </c:numRef>
          </c:val>
          <c:extLst>
            <c:ext xmlns:c16="http://schemas.microsoft.com/office/drawing/2014/chart" uri="{C3380CC4-5D6E-409C-BE32-E72D297353CC}">
              <c16:uniqueId val="{00000000-B6AE-4D38-AB45-BAE523B9F39C}"/>
            </c:ext>
          </c:extLst>
        </c:ser>
        <c:dLbls>
          <c:showLegendKey val="0"/>
          <c:showVal val="0"/>
          <c:showCatName val="0"/>
          <c:showSerName val="0"/>
          <c:showPercent val="0"/>
          <c:showBubbleSize val="0"/>
        </c:dLbls>
        <c:gapWidth val="150"/>
        <c:axId val="150771200"/>
        <c:axId val="150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70.14</c:v>
                </c:pt>
                <c:pt idx="4">
                  <c:v>68.83</c:v>
                </c:pt>
              </c:numCache>
            </c:numRef>
          </c:val>
          <c:smooth val="0"/>
          <c:extLst>
            <c:ext xmlns:c16="http://schemas.microsoft.com/office/drawing/2014/chart" uri="{C3380CC4-5D6E-409C-BE32-E72D297353CC}">
              <c16:uniqueId val="{00000001-B6AE-4D38-AB45-BAE523B9F39C}"/>
            </c:ext>
          </c:extLst>
        </c:ser>
        <c:dLbls>
          <c:showLegendKey val="0"/>
          <c:showVal val="0"/>
          <c:showCatName val="0"/>
          <c:showSerName val="0"/>
          <c:showPercent val="0"/>
          <c:showBubbleSize val="0"/>
        </c:dLbls>
        <c:marker val="1"/>
        <c:smooth val="0"/>
        <c:axId val="150771200"/>
        <c:axId val="150773120"/>
      </c:lineChart>
      <c:dateAx>
        <c:axId val="150771200"/>
        <c:scaling>
          <c:orientation val="minMax"/>
        </c:scaling>
        <c:delete val="1"/>
        <c:axPos val="b"/>
        <c:numFmt formatCode="ge" sourceLinked="1"/>
        <c:majorTickMark val="none"/>
        <c:minorTickMark val="none"/>
        <c:tickLblPos val="none"/>
        <c:crossAx val="150773120"/>
        <c:crosses val="autoZero"/>
        <c:auto val="1"/>
        <c:lblOffset val="100"/>
        <c:baseTimeUnit val="years"/>
      </c:dateAx>
      <c:valAx>
        <c:axId val="1507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86.74</c:v>
                </c:pt>
                <c:pt idx="4">
                  <c:v>106.12</c:v>
                </c:pt>
              </c:numCache>
            </c:numRef>
          </c:val>
          <c:extLst>
            <c:ext xmlns:c16="http://schemas.microsoft.com/office/drawing/2014/chart" uri="{C3380CC4-5D6E-409C-BE32-E72D297353CC}">
              <c16:uniqueId val="{00000000-B69C-478F-B08C-C1CFD6E90CDF}"/>
            </c:ext>
          </c:extLst>
        </c:ser>
        <c:dLbls>
          <c:showLegendKey val="0"/>
          <c:showVal val="0"/>
          <c:showCatName val="0"/>
          <c:showSerName val="0"/>
          <c:showPercent val="0"/>
          <c:showBubbleSize val="0"/>
        </c:dLbls>
        <c:gapWidth val="150"/>
        <c:axId val="150172032"/>
        <c:axId val="150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96.83</c:v>
                </c:pt>
                <c:pt idx="4">
                  <c:v>98.32</c:v>
                </c:pt>
              </c:numCache>
            </c:numRef>
          </c:val>
          <c:smooth val="0"/>
          <c:extLst>
            <c:ext xmlns:c16="http://schemas.microsoft.com/office/drawing/2014/chart" uri="{C3380CC4-5D6E-409C-BE32-E72D297353CC}">
              <c16:uniqueId val="{00000001-B69C-478F-B08C-C1CFD6E90CDF}"/>
            </c:ext>
          </c:extLst>
        </c:ser>
        <c:dLbls>
          <c:showLegendKey val="0"/>
          <c:showVal val="0"/>
          <c:showCatName val="0"/>
          <c:showSerName val="0"/>
          <c:showPercent val="0"/>
          <c:showBubbleSize val="0"/>
        </c:dLbls>
        <c:marker val="1"/>
        <c:smooth val="0"/>
        <c:axId val="150172032"/>
        <c:axId val="150173952"/>
      </c:lineChart>
      <c:dateAx>
        <c:axId val="150172032"/>
        <c:scaling>
          <c:orientation val="minMax"/>
        </c:scaling>
        <c:delete val="1"/>
        <c:axPos val="b"/>
        <c:numFmt formatCode="ge" sourceLinked="1"/>
        <c:majorTickMark val="none"/>
        <c:minorTickMark val="none"/>
        <c:tickLblPos val="none"/>
        <c:crossAx val="150173952"/>
        <c:crosses val="autoZero"/>
        <c:auto val="1"/>
        <c:lblOffset val="100"/>
        <c:baseTimeUnit val="years"/>
      </c:dateAx>
      <c:valAx>
        <c:axId val="150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2.54</c:v>
                </c:pt>
                <c:pt idx="4">
                  <c:v>5.08</c:v>
                </c:pt>
              </c:numCache>
            </c:numRef>
          </c:val>
          <c:extLst>
            <c:ext xmlns:c16="http://schemas.microsoft.com/office/drawing/2014/chart" uri="{C3380CC4-5D6E-409C-BE32-E72D297353CC}">
              <c16:uniqueId val="{00000000-59F7-4B3C-B664-53F2DD2EAF5C}"/>
            </c:ext>
          </c:extLst>
        </c:ser>
        <c:dLbls>
          <c:showLegendKey val="0"/>
          <c:showVal val="0"/>
          <c:showCatName val="0"/>
          <c:showSerName val="0"/>
          <c:showPercent val="0"/>
          <c:showBubbleSize val="0"/>
        </c:dLbls>
        <c:gapWidth val="150"/>
        <c:axId val="150396928"/>
        <c:axId val="1503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14.53</c:v>
                </c:pt>
                <c:pt idx="4">
                  <c:v>17.72</c:v>
                </c:pt>
              </c:numCache>
            </c:numRef>
          </c:val>
          <c:smooth val="0"/>
          <c:extLst>
            <c:ext xmlns:c16="http://schemas.microsoft.com/office/drawing/2014/chart" uri="{C3380CC4-5D6E-409C-BE32-E72D297353CC}">
              <c16:uniqueId val="{00000001-59F7-4B3C-B664-53F2DD2EAF5C}"/>
            </c:ext>
          </c:extLst>
        </c:ser>
        <c:dLbls>
          <c:showLegendKey val="0"/>
          <c:showVal val="0"/>
          <c:showCatName val="0"/>
          <c:showSerName val="0"/>
          <c:showPercent val="0"/>
          <c:showBubbleSize val="0"/>
        </c:dLbls>
        <c:marker val="1"/>
        <c:smooth val="0"/>
        <c:axId val="150396928"/>
        <c:axId val="150398848"/>
      </c:lineChart>
      <c:dateAx>
        <c:axId val="150396928"/>
        <c:scaling>
          <c:orientation val="minMax"/>
        </c:scaling>
        <c:delete val="1"/>
        <c:axPos val="b"/>
        <c:numFmt formatCode="ge" sourceLinked="1"/>
        <c:majorTickMark val="none"/>
        <c:minorTickMark val="none"/>
        <c:tickLblPos val="none"/>
        <c:crossAx val="150398848"/>
        <c:crosses val="autoZero"/>
        <c:auto val="1"/>
        <c:lblOffset val="100"/>
        <c:baseTimeUnit val="years"/>
      </c:dateAx>
      <c:valAx>
        <c:axId val="1503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EF-400F-B2F9-48BEA83391A4}"/>
            </c:ext>
          </c:extLst>
        </c:ser>
        <c:dLbls>
          <c:showLegendKey val="0"/>
          <c:showVal val="0"/>
          <c:showCatName val="0"/>
          <c:showSerName val="0"/>
          <c:showPercent val="0"/>
          <c:showBubbleSize val="0"/>
        </c:dLbls>
        <c:gapWidth val="150"/>
        <c:axId val="150347136"/>
        <c:axId val="1503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3EF-400F-B2F9-48BEA83391A4}"/>
            </c:ext>
          </c:extLst>
        </c:ser>
        <c:dLbls>
          <c:showLegendKey val="0"/>
          <c:showVal val="0"/>
          <c:showCatName val="0"/>
          <c:showSerName val="0"/>
          <c:showPercent val="0"/>
          <c:showBubbleSize val="0"/>
        </c:dLbls>
        <c:marker val="1"/>
        <c:smooth val="0"/>
        <c:axId val="150347136"/>
        <c:axId val="150353408"/>
      </c:lineChart>
      <c:dateAx>
        <c:axId val="150347136"/>
        <c:scaling>
          <c:orientation val="minMax"/>
        </c:scaling>
        <c:delete val="1"/>
        <c:axPos val="b"/>
        <c:numFmt formatCode="ge" sourceLinked="1"/>
        <c:majorTickMark val="none"/>
        <c:minorTickMark val="none"/>
        <c:tickLblPos val="none"/>
        <c:crossAx val="150353408"/>
        <c:crosses val="autoZero"/>
        <c:auto val="1"/>
        <c:lblOffset val="100"/>
        <c:baseTimeUnit val="years"/>
      </c:dateAx>
      <c:valAx>
        <c:axId val="150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69.459999999999994</c:v>
                </c:pt>
                <c:pt idx="4">
                  <c:v>38.68</c:v>
                </c:pt>
              </c:numCache>
            </c:numRef>
          </c:val>
          <c:extLst>
            <c:ext xmlns:c16="http://schemas.microsoft.com/office/drawing/2014/chart" uri="{C3380CC4-5D6E-409C-BE32-E72D297353CC}">
              <c16:uniqueId val="{00000000-8E4C-4EDF-BDAE-3A232686729B}"/>
            </c:ext>
          </c:extLst>
        </c:ser>
        <c:dLbls>
          <c:showLegendKey val="0"/>
          <c:showVal val="0"/>
          <c:showCatName val="0"/>
          <c:showSerName val="0"/>
          <c:showPercent val="0"/>
          <c:showBubbleSize val="0"/>
        </c:dLbls>
        <c:gapWidth val="150"/>
        <c:axId val="150429056"/>
        <c:axId val="1504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172.52</c:v>
                </c:pt>
                <c:pt idx="4">
                  <c:v>201.29</c:v>
                </c:pt>
              </c:numCache>
            </c:numRef>
          </c:val>
          <c:smooth val="0"/>
          <c:extLst>
            <c:ext xmlns:c16="http://schemas.microsoft.com/office/drawing/2014/chart" uri="{C3380CC4-5D6E-409C-BE32-E72D297353CC}">
              <c16:uniqueId val="{00000001-8E4C-4EDF-BDAE-3A232686729B}"/>
            </c:ext>
          </c:extLst>
        </c:ser>
        <c:dLbls>
          <c:showLegendKey val="0"/>
          <c:showVal val="0"/>
          <c:showCatName val="0"/>
          <c:showSerName val="0"/>
          <c:showPercent val="0"/>
          <c:showBubbleSize val="0"/>
        </c:dLbls>
        <c:marker val="1"/>
        <c:smooth val="0"/>
        <c:axId val="150429056"/>
        <c:axId val="150459904"/>
      </c:lineChart>
      <c:dateAx>
        <c:axId val="150429056"/>
        <c:scaling>
          <c:orientation val="minMax"/>
        </c:scaling>
        <c:delete val="1"/>
        <c:axPos val="b"/>
        <c:numFmt formatCode="ge" sourceLinked="1"/>
        <c:majorTickMark val="none"/>
        <c:minorTickMark val="none"/>
        <c:tickLblPos val="none"/>
        <c:crossAx val="150459904"/>
        <c:crosses val="autoZero"/>
        <c:auto val="1"/>
        <c:lblOffset val="100"/>
        <c:baseTimeUnit val="years"/>
      </c:dateAx>
      <c:valAx>
        <c:axId val="150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11.61</c:v>
                </c:pt>
                <c:pt idx="4">
                  <c:v>26.48</c:v>
                </c:pt>
              </c:numCache>
            </c:numRef>
          </c:val>
          <c:extLst>
            <c:ext xmlns:c16="http://schemas.microsoft.com/office/drawing/2014/chart" uri="{C3380CC4-5D6E-409C-BE32-E72D297353CC}">
              <c16:uniqueId val="{00000000-3538-434B-B2A6-5F47A49D7A21}"/>
            </c:ext>
          </c:extLst>
        </c:ser>
        <c:dLbls>
          <c:showLegendKey val="0"/>
          <c:showVal val="0"/>
          <c:showCatName val="0"/>
          <c:showSerName val="0"/>
          <c:showPercent val="0"/>
          <c:showBubbleSize val="0"/>
        </c:dLbls>
        <c:gapWidth val="150"/>
        <c:axId val="150420480"/>
        <c:axId val="1504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69.430000000000007</c:v>
                </c:pt>
                <c:pt idx="4">
                  <c:v>81.19</c:v>
                </c:pt>
              </c:numCache>
            </c:numRef>
          </c:val>
          <c:smooth val="0"/>
          <c:extLst>
            <c:ext xmlns:c16="http://schemas.microsoft.com/office/drawing/2014/chart" uri="{C3380CC4-5D6E-409C-BE32-E72D297353CC}">
              <c16:uniqueId val="{00000001-3538-434B-B2A6-5F47A49D7A21}"/>
            </c:ext>
          </c:extLst>
        </c:ser>
        <c:dLbls>
          <c:showLegendKey val="0"/>
          <c:showVal val="0"/>
          <c:showCatName val="0"/>
          <c:showSerName val="0"/>
          <c:showPercent val="0"/>
          <c:showBubbleSize val="0"/>
        </c:dLbls>
        <c:marker val="1"/>
        <c:smooth val="0"/>
        <c:axId val="150420480"/>
        <c:axId val="150434944"/>
      </c:lineChart>
      <c:dateAx>
        <c:axId val="150420480"/>
        <c:scaling>
          <c:orientation val="minMax"/>
        </c:scaling>
        <c:delete val="1"/>
        <c:axPos val="b"/>
        <c:numFmt formatCode="ge" sourceLinked="1"/>
        <c:majorTickMark val="none"/>
        <c:minorTickMark val="none"/>
        <c:tickLblPos val="none"/>
        <c:crossAx val="150434944"/>
        <c:crosses val="autoZero"/>
        <c:auto val="1"/>
        <c:lblOffset val="100"/>
        <c:baseTimeUnit val="years"/>
      </c:dateAx>
      <c:valAx>
        <c:axId val="1504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4489.7299999999996</c:v>
                </c:pt>
                <c:pt idx="4">
                  <c:v>2834.48</c:v>
                </c:pt>
              </c:numCache>
            </c:numRef>
          </c:val>
          <c:extLst>
            <c:ext xmlns:c16="http://schemas.microsoft.com/office/drawing/2014/chart" uri="{C3380CC4-5D6E-409C-BE32-E72D297353CC}">
              <c16:uniqueId val="{00000000-8837-4F72-A99F-B18AF148B495}"/>
            </c:ext>
          </c:extLst>
        </c:ser>
        <c:dLbls>
          <c:showLegendKey val="0"/>
          <c:showVal val="0"/>
          <c:showCatName val="0"/>
          <c:showSerName val="0"/>
          <c:showPercent val="0"/>
          <c:showBubbleSize val="0"/>
        </c:dLbls>
        <c:gapWidth val="150"/>
        <c:axId val="150510208"/>
        <c:axId val="1505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1671.86</c:v>
                </c:pt>
                <c:pt idx="4">
                  <c:v>1673.47</c:v>
                </c:pt>
              </c:numCache>
            </c:numRef>
          </c:val>
          <c:smooth val="0"/>
          <c:extLst>
            <c:ext xmlns:c16="http://schemas.microsoft.com/office/drawing/2014/chart" uri="{C3380CC4-5D6E-409C-BE32-E72D297353CC}">
              <c16:uniqueId val="{00000001-8837-4F72-A99F-B18AF148B495}"/>
            </c:ext>
          </c:extLst>
        </c:ser>
        <c:dLbls>
          <c:showLegendKey val="0"/>
          <c:showVal val="0"/>
          <c:showCatName val="0"/>
          <c:showSerName val="0"/>
          <c:showPercent val="0"/>
          <c:showBubbleSize val="0"/>
        </c:dLbls>
        <c:marker val="1"/>
        <c:smooth val="0"/>
        <c:axId val="150510208"/>
        <c:axId val="150520576"/>
      </c:lineChart>
      <c:dateAx>
        <c:axId val="150510208"/>
        <c:scaling>
          <c:orientation val="minMax"/>
        </c:scaling>
        <c:delete val="1"/>
        <c:axPos val="b"/>
        <c:numFmt formatCode="ge" sourceLinked="1"/>
        <c:majorTickMark val="none"/>
        <c:minorTickMark val="none"/>
        <c:tickLblPos val="none"/>
        <c:crossAx val="150520576"/>
        <c:crosses val="autoZero"/>
        <c:auto val="1"/>
        <c:lblOffset val="100"/>
        <c:baseTimeUnit val="years"/>
      </c:dateAx>
      <c:valAx>
        <c:axId val="1505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53.57</c:v>
                </c:pt>
                <c:pt idx="4">
                  <c:v>74.48</c:v>
                </c:pt>
              </c:numCache>
            </c:numRef>
          </c:val>
          <c:extLst>
            <c:ext xmlns:c16="http://schemas.microsoft.com/office/drawing/2014/chart" uri="{C3380CC4-5D6E-409C-BE32-E72D297353CC}">
              <c16:uniqueId val="{00000000-890D-440F-93EB-F22F9B3A9933}"/>
            </c:ext>
          </c:extLst>
        </c:ser>
        <c:dLbls>
          <c:showLegendKey val="0"/>
          <c:showVal val="0"/>
          <c:showCatName val="0"/>
          <c:showSerName val="0"/>
          <c:showPercent val="0"/>
          <c:showBubbleSize val="0"/>
        </c:dLbls>
        <c:gapWidth val="150"/>
        <c:axId val="150554880"/>
        <c:axId val="1505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50.54</c:v>
                </c:pt>
                <c:pt idx="4">
                  <c:v>49.22</c:v>
                </c:pt>
              </c:numCache>
            </c:numRef>
          </c:val>
          <c:smooth val="0"/>
          <c:extLst>
            <c:ext xmlns:c16="http://schemas.microsoft.com/office/drawing/2014/chart" uri="{C3380CC4-5D6E-409C-BE32-E72D297353CC}">
              <c16:uniqueId val="{00000001-890D-440F-93EB-F22F9B3A9933}"/>
            </c:ext>
          </c:extLst>
        </c:ser>
        <c:dLbls>
          <c:showLegendKey val="0"/>
          <c:showVal val="0"/>
          <c:showCatName val="0"/>
          <c:showSerName val="0"/>
          <c:showPercent val="0"/>
          <c:showBubbleSize val="0"/>
        </c:dLbls>
        <c:marker val="1"/>
        <c:smooth val="0"/>
        <c:axId val="150554880"/>
        <c:axId val="150557056"/>
      </c:lineChart>
      <c:dateAx>
        <c:axId val="150554880"/>
        <c:scaling>
          <c:orientation val="minMax"/>
        </c:scaling>
        <c:delete val="1"/>
        <c:axPos val="b"/>
        <c:numFmt formatCode="ge" sourceLinked="1"/>
        <c:majorTickMark val="none"/>
        <c:minorTickMark val="none"/>
        <c:tickLblPos val="none"/>
        <c:crossAx val="150557056"/>
        <c:crosses val="autoZero"/>
        <c:auto val="1"/>
        <c:lblOffset val="100"/>
        <c:baseTimeUnit val="years"/>
      </c:dateAx>
      <c:valAx>
        <c:axId val="1505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307.45999999999998</c:v>
                </c:pt>
                <c:pt idx="4">
                  <c:v>226.8</c:v>
                </c:pt>
              </c:numCache>
            </c:numRef>
          </c:val>
          <c:extLst>
            <c:ext xmlns:c16="http://schemas.microsoft.com/office/drawing/2014/chart" uri="{C3380CC4-5D6E-409C-BE32-E72D297353CC}">
              <c16:uniqueId val="{00000000-FC09-4C4F-AD91-7A54552AEE0D}"/>
            </c:ext>
          </c:extLst>
        </c:ser>
        <c:dLbls>
          <c:showLegendKey val="0"/>
          <c:showVal val="0"/>
          <c:showCatName val="0"/>
          <c:showSerName val="0"/>
          <c:showPercent val="0"/>
          <c:showBubbleSize val="0"/>
        </c:dLbls>
        <c:gapWidth val="150"/>
        <c:axId val="150550784"/>
        <c:axId val="1506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320.36</c:v>
                </c:pt>
                <c:pt idx="4">
                  <c:v>332.02</c:v>
                </c:pt>
              </c:numCache>
            </c:numRef>
          </c:val>
          <c:smooth val="0"/>
          <c:extLst>
            <c:ext xmlns:c16="http://schemas.microsoft.com/office/drawing/2014/chart" uri="{C3380CC4-5D6E-409C-BE32-E72D297353CC}">
              <c16:uniqueId val="{00000001-FC09-4C4F-AD91-7A54552AEE0D}"/>
            </c:ext>
          </c:extLst>
        </c:ser>
        <c:dLbls>
          <c:showLegendKey val="0"/>
          <c:showVal val="0"/>
          <c:showCatName val="0"/>
          <c:showSerName val="0"/>
          <c:showPercent val="0"/>
          <c:showBubbleSize val="0"/>
        </c:dLbls>
        <c:marker val="1"/>
        <c:smooth val="0"/>
        <c:axId val="150550784"/>
        <c:axId val="150679936"/>
      </c:lineChart>
      <c:dateAx>
        <c:axId val="150550784"/>
        <c:scaling>
          <c:orientation val="minMax"/>
        </c:scaling>
        <c:delete val="1"/>
        <c:axPos val="b"/>
        <c:numFmt formatCode="ge" sourceLinked="1"/>
        <c:majorTickMark val="none"/>
        <c:minorTickMark val="none"/>
        <c:tickLblPos val="none"/>
        <c:crossAx val="150679936"/>
        <c:crosses val="autoZero"/>
        <c:auto val="1"/>
        <c:lblOffset val="100"/>
        <c:baseTimeUnit val="years"/>
      </c:dateAx>
      <c:valAx>
        <c:axId val="1506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奈良県　大淀町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18575</v>
      </c>
      <c r="AM8" s="64"/>
      <c r="AN8" s="64"/>
      <c r="AO8" s="64"/>
      <c r="AP8" s="64"/>
      <c r="AQ8" s="64"/>
      <c r="AR8" s="64"/>
      <c r="AS8" s="64"/>
      <c r="AT8" s="63">
        <f>データ!S6</f>
        <v>38.1</v>
      </c>
      <c r="AU8" s="63"/>
      <c r="AV8" s="63"/>
      <c r="AW8" s="63"/>
      <c r="AX8" s="63"/>
      <c r="AY8" s="63"/>
      <c r="AZ8" s="63"/>
      <c r="BA8" s="63"/>
      <c r="BB8" s="63">
        <f>データ!T6</f>
        <v>487.53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61.43</v>
      </c>
      <c r="J10" s="63"/>
      <c r="K10" s="63"/>
      <c r="L10" s="63"/>
      <c r="M10" s="63"/>
      <c r="N10" s="63"/>
      <c r="O10" s="63"/>
      <c r="P10" s="63">
        <f>データ!O6</f>
        <v>2.46</v>
      </c>
      <c r="Q10" s="63"/>
      <c r="R10" s="63"/>
      <c r="S10" s="63"/>
      <c r="T10" s="63"/>
      <c r="U10" s="63"/>
      <c r="V10" s="63"/>
      <c r="W10" s="63">
        <f>データ!P6</f>
        <v>86</v>
      </c>
      <c r="X10" s="63"/>
      <c r="Y10" s="63"/>
      <c r="Z10" s="63"/>
      <c r="AA10" s="63"/>
      <c r="AB10" s="63"/>
      <c r="AC10" s="63"/>
      <c r="AD10" s="64">
        <f>データ!Q6</f>
        <v>2736</v>
      </c>
      <c r="AE10" s="64"/>
      <c r="AF10" s="64"/>
      <c r="AG10" s="64"/>
      <c r="AH10" s="64"/>
      <c r="AI10" s="64"/>
      <c r="AJ10" s="64"/>
      <c r="AK10" s="2"/>
      <c r="AL10" s="64">
        <f>データ!U6</f>
        <v>455</v>
      </c>
      <c r="AM10" s="64"/>
      <c r="AN10" s="64"/>
      <c r="AO10" s="64"/>
      <c r="AP10" s="64"/>
      <c r="AQ10" s="64"/>
      <c r="AR10" s="64"/>
      <c r="AS10" s="64"/>
      <c r="AT10" s="63">
        <f>データ!V6</f>
        <v>0.16</v>
      </c>
      <c r="AU10" s="63"/>
      <c r="AV10" s="63"/>
      <c r="AW10" s="63"/>
      <c r="AX10" s="63"/>
      <c r="AY10" s="63"/>
      <c r="AZ10" s="63"/>
      <c r="BA10" s="63"/>
      <c r="BB10" s="63">
        <f>データ!W6</f>
        <v>2843.75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294420</v>
      </c>
      <c r="D6" s="31">
        <f t="shared" si="3"/>
        <v>46</v>
      </c>
      <c r="E6" s="31">
        <f t="shared" si="3"/>
        <v>17</v>
      </c>
      <c r="F6" s="31">
        <f t="shared" si="3"/>
        <v>4</v>
      </c>
      <c r="G6" s="31">
        <f t="shared" si="3"/>
        <v>0</v>
      </c>
      <c r="H6" s="31" t="str">
        <f t="shared" si="3"/>
        <v>奈良県　大淀町</v>
      </c>
      <c r="I6" s="31" t="str">
        <f t="shared" si="3"/>
        <v>法適用</v>
      </c>
      <c r="J6" s="31" t="str">
        <f t="shared" si="3"/>
        <v>下水道事業</v>
      </c>
      <c r="K6" s="31" t="str">
        <f t="shared" si="3"/>
        <v>特定環境保全公共下水道</v>
      </c>
      <c r="L6" s="31" t="str">
        <f t="shared" si="3"/>
        <v>D3</v>
      </c>
      <c r="M6" s="32" t="str">
        <f t="shared" si="3"/>
        <v>-</v>
      </c>
      <c r="N6" s="32">
        <f t="shared" si="3"/>
        <v>61.43</v>
      </c>
      <c r="O6" s="32">
        <f t="shared" si="3"/>
        <v>2.46</v>
      </c>
      <c r="P6" s="32">
        <f t="shared" si="3"/>
        <v>86</v>
      </c>
      <c r="Q6" s="32">
        <f t="shared" si="3"/>
        <v>2736</v>
      </c>
      <c r="R6" s="32">
        <f t="shared" si="3"/>
        <v>18575</v>
      </c>
      <c r="S6" s="32">
        <f t="shared" si="3"/>
        <v>38.1</v>
      </c>
      <c r="T6" s="32">
        <f t="shared" si="3"/>
        <v>487.53</v>
      </c>
      <c r="U6" s="32">
        <f t="shared" si="3"/>
        <v>455</v>
      </c>
      <c r="V6" s="32">
        <f t="shared" si="3"/>
        <v>0.16</v>
      </c>
      <c r="W6" s="32">
        <f t="shared" si="3"/>
        <v>2843.75</v>
      </c>
      <c r="X6" s="33" t="str">
        <f>IF(X7="",NA(),X7)</f>
        <v>-</v>
      </c>
      <c r="Y6" s="33" t="str">
        <f t="shared" ref="Y6:AG6" si="4">IF(Y7="",NA(),Y7)</f>
        <v>-</v>
      </c>
      <c r="Z6" s="33" t="str">
        <f t="shared" si="4"/>
        <v>-</v>
      </c>
      <c r="AA6" s="33">
        <f t="shared" si="4"/>
        <v>86.74</v>
      </c>
      <c r="AB6" s="33">
        <f t="shared" si="4"/>
        <v>106.12</v>
      </c>
      <c r="AC6" s="33" t="str">
        <f t="shared" si="4"/>
        <v>-</v>
      </c>
      <c r="AD6" s="33" t="str">
        <f t="shared" si="4"/>
        <v>-</v>
      </c>
      <c r="AE6" s="33" t="str">
        <f t="shared" si="4"/>
        <v>-</v>
      </c>
      <c r="AF6" s="33">
        <f t="shared" si="4"/>
        <v>96.83</v>
      </c>
      <c r="AG6" s="33">
        <f t="shared" si="4"/>
        <v>98.32</v>
      </c>
      <c r="AH6" s="32" t="str">
        <f>IF(AH7="","",IF(AH7="-","【-】","【"&amp;SUBSTITUTE(TEXT(AH7,"#,##0.00"),"-","△")&amp;"】"))</f>
        <v>【100.36】</v>
      </c>
      <c r="AI6" s="33" t="str">
        <f>IF(AI7="",NA(),AI7)</f>
        <v>-</v>
      </c>
      <c r="AJ6" s="33" t="str">
        <f t="shared" ref="AJ6:AR6" si="5">IF(AJ7="",NA(),AJ7)</f>
        <v>-</v>
      </c>
      <c r="AK6" s="33" t="str">
        <f t="shared" si="5"/>
        <v>-</v>
      </c>
      <c r="AL6" s="33">
        <f t="shared" si="5"/>
        <v>69.459999999999994</v>
      </c>
      <c r="AM6" s="33">
        <f t="shared" si="5"/>
        <v>38.68</v>
      </c>
      <c r="AN6" s="33" t="str">
        <f t="shared" si="5"/>
        <v>-</v>
      </c>
      <c r="AO6" s="33" t="str">
        <f t="shared" si="5"/>
        <v>-</v>
      </c>
      <c r="AP6" s="33" t="str">
        <f t="shared" si="5"/>
        <v>-</v>
      </c>
      <c r="AQ6" s="33">
        <f t="shared" si="5"/>
        <v>172.52</v>
      </c>
      <c r="AR6" s="33">
        <f t="shared" si="5"/>
        <v>201.29</v>
      </c>
      <c r="AS6" s="32" t="str">
        <f>IF(AS7="","",IF(AS7="-","【-】","【"&amp;SUBSTITUTE(TEXT(AS7,"#,##0.00"),"-","△")&amp;"】"))</f>
        <v>【98.78】</v>
      </c>
      <c r="AT6" s="33" t="str">
        <f>IF(AT7="",NA(),AT7)</f>
        <v>-</v>
      </c>
      <c r="AU6" s="33" t="str">
        <f t="shared" ref="AU6:BC6" si="6">IF(AU7="",NA(),AU7)</f>
        <v>-</v>
      </c>
      <c r="AV6" s="33" t="str">
        <f t="shared" si="6"/>
        <v>-</v>
      </c>
      <c r="AW6" s="33">
        <f t="shared" si="6"/>
        <v>11.61</v>
      </c>
      <c r="AX6" s="33">
        <f t="shared" si="6"/>
        <v>26.48</v>
      </c>
      <c r="AY6" s="33" t="str">
        <f t="shared" si="6"/>
        <v>-</v>
      </c>
      <c r="AZ6" s="33" t="str">
        <f t="shared" si="6"/>
        <v>-</v>
      </c>
      <c r="BA6" s="33" t="str">
        <f t="shared" si="6"/>
        <v>-</v>
      </c>
      <c r="BB6" s="33">
        <f t="shared" si="6"/>
        <v>69.430000000000007</v>
      </c>
      <c r="BC6" s="33">
        <f t="shared" si="6"/>
        <v>81.19</v>
      </c>
      <c r="BD6" s="32" t="str">
        <f>IF(BD7="","",IF(BD7="-","【-】","【"&amp;SUBSTITUTE(TEXT(BD7,"#,##0.00"),"-","△")&amp;"】"))</f>
        <v>【58.70】</v>
      </c>
      <c r="BE6" s="33" t="str">
        <f>IF(BE7="",NA(),BE7)</f>
        <v>-</v>
      </c>
      <c r="BF6" s="33" t="str">
        <f t="shared" ref="BF6:BN6" si="7">IF(BF7="",NA(),BF7)</f>
        <v>-</v>
      </c>
      <c r="BG6" s="33" t="str">
        <f t="shared" si="7"/>
        <v>-</v>
      </c>
      <c r="BH6" s="33">
        <f t="shared" si="7"/>
        <v>4489.7299999999996</v>
      </c>
      <c r="BI6" s="33">
        <f t="shared" si="7"/>
        <v>2834.48</v>
      </c>
      <c r="BJ6" s="33" t="str">
        <f t="shared" si="7"/>
        <v>-</v>
      </c>
      <c r="BK6" s="33" t="str">
        <f t="shared" si="7"/>
        <v>-</v>
      </c>
      <c r="BL6" s="33" t="str">
        <f t="shared" si="7"/>
        <v>-</v>
      </c>
      <c r="BM6" s="33">
        <f t="shared" si="7"/>
        <v>1671.86</v>
      </c>
      <c r="BN6" s="33">
        <f t="shared" si="7"/>
        <v>1673.47</v>
      </c>
      <c r="BO6" s="32" t="str">
        <f>IF(BO7="","",IF(BO7="-","【-】","【"&amp;SUBSTITUTE(TEXT(BO7,"#,##0.00"),"-","△")&amp;"】"))</f>
        <v>【1,457.06】</v>
      </c>
      <c r="BP6" s="33" t="str">
        <f>IF(BP7="",NA(),BP7)</f>
        <v>-</v>
      </c>
      <c r="BQ6" s="33" t="str">
        <f t="shared" ref="BQ6:BY6" si="8">IF(BQ7="",NA(),BQ7)</f>
        <v>-</v>
      </c>
      <c r="BR6" s="33" t="str">
        <f t="shared" si="8"/>
        <v>-</v>
      </c>
      <c r="BS6" s="33">
        <f t="shared" si="8"/>
        <v>53.57</v>
      </c>
      <c r="BT6" s="33">
        <f t="shared" si="8"/>
        <v>74.48</v>
      </c>
      <c r="BU6" s="33" t="str">
        <f t="shared" si="8"/>
        <v>-</v>
      </c>
      <c r="BV6" s="33" t="str">
        <f t="shared" si="8"/>
        <v>-</v>
      </c>
      <c r="BW6" s="33" t="str">
        <f t="shared" si="8"/>
        <v>-</v>
      </c>
      <c r="BX6" s="33">
        <f t="shared" si="8"/>
        <v>50.54</v>
      </c>
      <c r="BY6" s="33">
        <f t="shared" si="8"/>
        <v>49.22</v>
      </c>
      <c r="BZ6" s="32" t="str">
        <f>IF(BZ7="","",IF(BZ7="-","【-】","【"&amp;SUBSTITUTE(TEXT(BZ7,"#,##0.00"),"-","△")&amp;"】"))</f>
        <v>【64.73】</v>
      </c>
      <c r="CA6" s="33" t="str">
        <f>IF(CA7="",NA(),CA7)</f>
        <v>-</v>
      </c>
      <c r="CB6" s="33" t="str">
        <f t="shared" ref="CB6:CJ6" si="9">IF(CB7="",NA(),CB7)</f>
        <v>-</v>
      </c>
      <c r="CC6" s="33" t="str">
        <f t="shared" si="9"/>
        <v>-</v>
      </c>
      <c r="CD6" s="33">
        <f t="shared" si="9"/>
        <v>307.45999999999998</v>
      </c>
      <c r="CE6" s="33">
        <f t="shared" si="9"/>
        <v>226.8</v>
      </c>
      <c r="CF6" s="33" t="str">
        <f t="shared" si="9"/>
        <v>-</v>
      </c>
      <c r="CG6" s="33" t="str">
        <f t="shared" si="9"/>
        <v>-</v>
      </c>
      <c r="CH6" s="33" t="str">
        <f t="shared" si="9"/>
        <v>-</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34.74</v>
      </c>
      <c r="CU6" s="33">
        <f t="shared" si="10"/>
        <v>36.65</v>
      </c>
      <c r="CV6" s="32" t="str">
        <f>IF(CV7="","",IF(CV7="-","【-】","【"&amp;SUBSTITUTE(TEXT(CV7,"#,##0.00"),"-","△")&amp;"】"))</f>
        <v>【40.31】</v>
      </c>
      <c r="CW6" s="33" t="str">
        <f>IF(CW7="",NA(),CW7)</f>
        <v>-</v>
      </c>
      <c r="CX6" s="33" t="str">
        <f t="shared" ref="CX6:DF6" si="11">IF(CX7="",NA(),CX7)</f>
        <v>-</v>
      </c>
      <c r="CY6" s="33" t="str">
        <f t="shared" si="11"/>
        <v>-</v>
      </c>
      <c r="CZ6" s="33">
        <f t="shared" si="11"/>
        <v>79.12</v>
      </c>
      <c r="DA6" s="33">
        <f t="shared" si="11"/>
        <v>79.12</v>
      </c>
      <c r="DB6" s="33" t="str">
        <f t="shared" si="11"/>
        <v>-</v>
      </c>
      <c r="DC6" s="33" t="str">
        <f t="shared" si="11"/>
        <v>-</v>
      </c>
      <c r="DD6" s="33" t="str">
        <f t="shared" si="11"/>
        <v>-</v>
      </c>
      <c r="DE6" s="33">
        <f t="shared" si="11"/>
        <v>70.14</v>
      </c>
      <c r="DF6" s="33">
        <f t="shared" si="11"/>
        <v>68.83</v>
      </c>
      <c r="DG6" s="32" t="str">
        <f>IF(DG7="","",IF(DG7="-","【-】","【"&amp;SUBSTITUTE(TEXT(DG7,"#,##0.00"),"-","△")&amp;"】"))</f>
        <v>【81.28】</v>
      </c>
      <c r="DH6" s="33" t="str">
        <f>IF(DH7="",NA(),DH7)</f>
        <v>-</v>
      </c>
      <c r="DI6" s="33" t="str">
        <f t="shared" ref="DI6:DQ6" si="12">IF(DI7="",NA(),DI7)</f>
        <v>-</v>
      </c>
      <c r="DJ6" s="33" t="str">
        <f t="shared" si="12"/>
        <v>-</v>
      </c>
      <c r="DK6" s="33">
        <f t="shared" si="12"/>
        <v>2.54</v>
      </c>
      <c r="DL6" s="33">
        <f t="shared" si="12"/>
        <v>5.08</v>
      </c>
      <c r="DM6" s="33" t="str">
        <f t="shared" si="12"/>
        <v>-</v>
      </c>
      <c r="DN6" s="33" t="str">
        <f t="shared" si="12"/>
        <v>-</v>
      </c>
      <c r="DO6" s="33" t="str">
        <f t="shared" si="12"/>
        <v>-</v>
      </c>
      <c r="DP6" s="33">
        <f t="shared" si="12"/>
        <v>14.53</v>
      </c>
      <c r="DQ6" s="33">
        <f t="shared" si="12"/>
        <v>17.72</v>
      </c>
      <c r="DR6" s="32" t="str">
        <f>IF(DR7="","",IF(DR7="-","【-】","【"&amp;SUBSTITUTE(TEXT(DR7,"#,##0.00"),"-","△")&amp;"】"))</f>
        <v>【22.75】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【0.03】</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0.08</v>
      </c>
      <c r="EM6" s="33">
        <f t="shared" si="14"/>
        <v>0.26</v>
      </c>
      <c r="EN6" s="32" t="str">
        <f>IF(EN7="","",IF(EN7="-","【-】","【"&amp;SUBSTITUTE(TEXT(EN7,"#,##0.00"),"-","△")&amp;"】"))</f>
        <v>【0.10】</v>
      </c>
    </row>
    <row r="7" spans="1:147" s="34" customFormat="1" x14ac:dyDescent="0.15">
      <c r="A7" s="26"/>
      <c r="B7" s="35">
        <v>2015</v>
      </c>
      <c r="C7" s="35">
        <v>294420</v>
      </c>
      <c r="D7" s="35">
        <v>46</v>
      </c>
      <c r="E7" s="35">
        <v>17</v>
      </c>
      <c r="F7" s="35">
        <v>4</v>
      </c>
      <c r="G7" s="35">
        <v>0</v>
      </c>
      <c r="H7" s="35" t="s">
        <v>96</v>
      </c>
      <c r="I7" s="35" t="s">
        <v>97</v>
      </c>
      <c r="J7" s="35" t="s">
        <v>98</v>
      </c>
      <c r="K7" s="35" t="s">
        <v>99</v>
      </c>
      <c r="L7" s="35" t="s">
        <v>100</v>
      </c>
      <c r="M7" s="36" t="s">
        <v>101</v>
      </c>
      <c r="N7" s="36">
        <v>61.43</v>
      </c>
      <c r="O7" s="36">
        <v>2.46</v>
      </c>
      <c r="P7" s="36">
        <v>86</v>
      </c>
      <c r="Q7" s="36">
        <v>2736</v>
      </c>
      <c r="R7" s="36">
        <v>18575</v>
      </c>
      <c r="S7" s="36">
        <v>38.1</v>
      </c>
      <c r="T7" s="36">
        <v>487.53</v>
      </c>
      <c r="U7" s="36">
        <v>455</v>
      </c>
      <c r="V7" s="36">
        <v>0.16</v>
      </c>
      <c r="W7" s="36">
        <v>2843.75</v>
      </c>
      <c r="X7" s="36" t="s">
        <v>101</v>
      </c>
      <c r="Y7" s="36" t="s">
        <v>101</v>
      </c>
      <c r="Z7" s="36" t="s">
        <v>101</v>
      </c>
      <c r="AA7" s="36">
        <v>86.74</v>
      </c>
      <c r="AB7" s="36">
        <v>106.12</v>
      </c>
      <c r="AC7" s="36" t="s">
        <v>101</v>
      </c>
      <c r="AD7" s="36" t="s">
        <v>101</v>
      </c>
      <c r="AE7" s="36" t="s">
        <v>101</v>
      </c>
      <c r="AF7" s="36">
        <v>96.83</v>
      </c>
      <c r="AG7" s="36">
        <v>98.32</v>
      </c>
      <c r="AH7" s="36">
        <v>100.36</v>
      </c>
      <c r="AI7" s="36" t="s">
        <v>101</v>
      </c>
      <c r="AJ7" s="36" t="s">
        <v>101</v>
      </c>
      <c r="AK7" s="36" t="s">
        <v>101</v>
      </c>
      <c r="AL7" s="36">
        <v>69.459999999999994</v>
      </c>
      <c r="AM7" s="36">
        <v>38.68</v>
      </c>
      <c r="AN7" s="36" t="s">
        <v>101</v>
      </c>
      <c r="AO7" s="36" t="s">
        <v>101</v>
      </c>
      <c r="AP7" s="36" t="s">
        <v>101</v>
      </c>
      <c r="AQ7" s="36">
        <v>172.52</v>
      </c>
      <c r="AR7" s="36">
        <v>201.29</v>
      </c>
      <c r="AS7" s="36">
        <v>98.78</v>
      </c>
      <c r="AT7" s="36" t="s">
        <v>101</v>
      </c>
      <c r="AU7" s="36" t="s">
        <v>101</v>
      </c>
      <c r="AV7" s="36" t="s">
        <v>101</v>
      </c>
      <c r="AW7" s="36">
        <v>11.61</v>
      </c>
      <c r="AX7" s="36">
        <v>26.48</v>
      </c>
      <c r="AY7" s="36" t="s">
        <v>101</v>
      </c>
      <c r="AZ7" s="36" t="s">
        <v>101</v>
      </c>
      <c r="BA7" s="36" t="s">
        <v>101</v>
      </c>
      <c r="BB7" s="36">
        <v>69.430000000000007</v>
      </c>
      <c r="BC7" s="36">
        <v>81.19</v>
      </c>
      <c r="BD7" s="36">
        <v>58.7</v>
      </c>
      <c r="BE7" s="36" t="s">
        <v>101</v>
      </c>
      <c r="BF7" s="36" t="s">
        <v>101</v>
      </c>
      <c r="BG7" s="36" t="s">
        <v>101</v>
      </c>
      <c r="BH7" s="36">
        <v>4489.7299999999996</v>
      </c>
      <c r="BI7" s="36">
        <v>2834.48</v>
      </c>
      <c r="BJ7" s="36" t="s">
        <v>101</v>
      </c>
      <c r="BK7" s="36" t="s">
        <v>101</v>
      </c>
      <c r="BL7" s="36" t="s">
        <v>101</v>
      </c>
      <c r="BM7" s="36">
        <v>1671.86</v>
      </c>
      <c r="BN7" s="36">
        <v>1673.47</v>
      </c>
      <c r="BO7" s="36">
        <v>1457.06</v>
      </c>
      <c r="BP7" s="36" t="s">
        <v>101</v>
      </c>
      <c r="BQ7" s="36" t="s">
        <v>101</v>
      </c>
      <c r="BR7" s="36" t="s">
        <v>101</v>
      </c>
      <c r="BS7" s="36">
        <v>53.57</v>
      </c>
      <c r="BT7" s="36">
        <v>74.48</v>
      </c>
      <c r="BU7" s="36" t="s">
        <v>101</v>
      </c>
      <c r="BV7" s="36" t="s">
        <v>101</v>
      </c>
      <c r="BW7" s="36" t="s">
        <v>101</v>
      </c>
      <c r="BX7" s="36">
        <v>50.54</v>
      </c>
      <c r="BY7" s="36">
        <v>49.22</v>
      </c>
      <c r="BZ7" s="36">
        <v>64.73</v>
      </c>
      <c r="CA7" s="36" t="s">
        <v>101</v>
      </c>
      <c r="CB7" s="36" t="s">
        <v>101</v>
      </c>
      <c r="CC7" s="36" t="s">
        <v>101</v>
      </c>
      <c r="CD7" s="36">
        <v>307.45999999999998</v>
      </c>
      <c r="CE7" s="36">
        <v>226.8</v>
      </c>
      <c r="CF7" s="36" t="s">
        <v>101</v>
      </c>
      <c r="CG7" s="36" t="s">
        <v>101</v>
      </c>
      <c r="CH7" s="36" t="s">
        <v>101</v>
      </c>
      <c r="CI7" s="36">
        <v>320.36</v>
      </c>
      <c r="CJ7" s="36">
        <v>332.02</v>
      </c>
      <c r="CK7" s="36">
        <v>250.25</v>
      </c>
      <c r="CL7" s="36" t="s">
        <v>101</v>
      </c>
      <c r="CM7" s="36" t="s">
        <v>101</v>
      </c>
      <c r="CN7" s="36" t="s">
        <v>101</v>
      </c>
      <c r="CO7" s="36" t="s">
        <v>101</v>
      </c>
      <c r="CP7" s="36" t="s">
        <v>101</v>
      </c>
      <c r="CQ7" s="36" t="s">
        <v>101</v>
      </c>
      <c r="CR7" s="36" t="s">
        <v>101</v>
      </c>
      <c r="CS7" s="36" t="s">
        <v>101</v>
      </c>
      <c r="CT7" s="36">
        <v>34.74</v>
      </c>
      <c r="CU7" s="36">
        <v>36.65</v>
      </c>
      <c r="CV7" s="36">
        <v>40.31</v>
      </c>
      <c r="CW7" s="36" t="s">
        <v>101</v>
      </c>
      <c r="CX7" s="36" t="s">
        <v>101</v>
      </c>
      <c r="CY7" s="36" t="s">
        <v>101</v>
      </c>
      <c r="CZ7" s="36">
        <v>79.12</v>
      </c>
      <c r="DA7" s="36">
        <v>79.12</v>
      </c>
      <c r="DB7" s="36" t="s">
        <v>101</v>
      </c>
      <c r="DC7" s="36" t="s">
        <v>101</v>
      </c>
      <c r="DD7" s="36" t="s">
        <v>101</v>
      </c>
      <c r="DE7" s="36">
        <v>70.14</v>
      </c>
      <c r="DF7" s="36">
        <v>68.83</v>
      </c>
      <c r="DG7" s="36">
        <v>81.28</v>
      </c>
      <c r="DH7" s="36" t="s">
        <v>101</v>
      </c>
      <c r="DI7" s="36" t="s">
        <v>101</v>
      </c>
      <c r="DJ7" s="36" t="s">
        <v>101</v>
      </c>
      <c r="DK7" s="36">
        <v>2.54</v>
      </c>
      <c r="DL7" s="36">
        <v>5.08</v>
      </c>
      <c r="DM7" s="36" t="s">
        <v>101</v>
      </c>
      <c r="DN7" s="36" t="s">
        <v>101</v>
      </c>
      <c r="DO7" s="36" t="s">
        <v>101</v>
      </c>
      <c r="DP7" s="36">
        <v>14.53</v>
      </c>
      <c r="DQ7" s="36">
        <v>17.72</v>
      </c>
      <c r="DR7" s="36">
        <v>22.75</v>
      </c>
      <c r="DS7" s="36" t="s">
        <v>101</v>
      </c>
      <c r="DT7" s="36" t="s">
        <v>101</v>
      </c>
      <c r="DU7" s="36" t="s">
        <v>101</v>
      </c>
      <c r="DV7" s="36">
        <v>0</v>
      </c>
      <c r="DW7" s="36">
        <v>0</v>
      </c>
      <c r="DX7" s="36" t="s">
        <v>101</v>
      </c>
      <c r="DY7" s="36" t="s">
        <v>101</v>
      </c>
      <c r="DZ7" s="36" t="s">
        <v>101</v>
      </c>
      <c r="EA7" s="36">
        <v>0</v>
      </c>
      <c r="EB7" s="36">
        <v>0</v>
      </c>
      <c r="EC7" s="36">
        <v>0.03</v>
      </c>
      <c r="ED7" s="36" t="s">
        <v>101</v>
      </c>
      <c r="EE7" s="36" t="s">
        <v>101</v>
      </c>
      <c r="EF7" s="36" t="s">
        <v>101</v>
      </c>
      <c r="EG7" s="36">
        <v>0</v>
      </c>
      <c r="EH7" s="36">
        <v>0</v>
      </c>
      <c r="EI7" s="36" t="s">
        <v>101</v>
      </c>
      <c r="EJ7" s="36" t="s">
        <v>101</v>
      </c>
      <c r="EK7" s="36" t="s">
        <v>101</v>
      </c>
      <c r="EL7" s="36">
        <v>0.08</v>
      </c>
      <c r="EM7" s="36">
        <v>0.26</v>
      </c>
      <c r="EN7" s="36">
        <v>0.1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dcterms:created xsi:type="dcterms:W3CDTF">2017-02-08T02:39:49Z</dcterms:created>
  <dcterms:modified xsi:type="dcterms:W3CDTF">2017-02-16T04:10:05Z</dcterms:modified>
  <cp:category/>
</cp:coreProperties>
</file>