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31151\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AL8" i="4"/>
  <c r="B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<sst xmlns="http://schemas.openxmlformats.org/spreadsheetml/2006/main" count="288" uniqueCount="110">
  <si>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</si>
  <si>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</si>
  <si>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</si>
  <si>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</si>
  <si>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</si>
  <si>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</si>
  <si>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</si>
  <si>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</si>
  <si>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</si>
  <si>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</si>
  <si>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</si>
  <si>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</si>
  <si>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</si>
  <si>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</si>
  <si>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</si>
  <si>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</si>
  <si>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</si>
  <si>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</si>
  <si>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</si>
  <si>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</si>
  <si>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</si>
  <si>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</si>
  <si>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</si>
  <si>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</si>
  <si>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</si>
  <si>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</si>
  <si>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</si>
  <si>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</si>
  <si>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</si>
  <si>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</si>
  <si>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</si>
  <si>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</si>
  <si>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</si>
  <si>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</si>
  <si>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</si>
  <si>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</si>
  <si>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</si>
  <si>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</si>
  <si>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</si>
  <si>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</si>
  <si>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</si>
  <si>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</si>
  <si>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</si>
  <si>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</si>
  <si>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</si>
  <si>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</si>
  <si>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</si>
  <si>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</si>
  <si>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</si>
  <si>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</si>
  <si>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</si>
  <si>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</si>
  <si>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</si>
  <si>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</si>
  <si>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</si>
  <si>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</si>
  <si>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</si>
  <si>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</si>
  <si>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</si>
  <si>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</si>
  <si>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</si>
  <si>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</si>
  <si>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</si>
  <si>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</si>
  <si>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</si>
  <si>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</si>
  <si>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</si>
  <si>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</si>
  <si>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</si>
  <si>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</si>
  <si>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</si>
  <si>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</si>
  <si>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</si>
  <si>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</si>
  <si>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</si>
  <si>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</si>
  <si>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</si>
  <si>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</si>
  <si>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</si>
  <si>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</si>
  <si>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</si>
  <si>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</si>
  <si>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</si>
  <si>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</si>
  <si>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</si>
  <si>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</si>
  <si>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</si>
  <si>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</si>
  <si>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</si>
  <si>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</si>
  <si>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</si>
  <si>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</si>
  <si>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</si>
  <si>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</si>
  <si>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</si>
  <si>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</si>
  <si>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</si>
  <si>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</si>
  <si>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</si>
  <si>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</si>
  <si>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</si>
  <si>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</si>
  <si>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</si>
  <si>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</si>
  <si>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</si>
  <si>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</si>
  <si>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</si>
  <si>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前年度より15.41ポイント増加しているが、平成27年度において基金条例廃止により基金を全額取り崩したことで収益が増加したことが主な要因である。このことに伴い生じた利益剰余金により、過年度の累積欠損金を埋め合わせたことで、②累積欠損金比率も0％となった。
・経常収支比率のみで見れば単年度黒字であるが、⑤経費回収率を見ると、前年度と比較して1.93ポイント改善しているものの、依然として100％を下回っており、一般会計繰入金等の使用料以外の収入で経費を賄っているのが現状である。
・⑥汚水処理原価について、前年度より4.85円減少しているが、主な要因として、⑧水洗化率の増加により有収水量が増加したこと、④企業債残高対事業規模比率が減少したことにも表れているように、企業債残高の減少により支払利息も減少したことが挙げられる。
※本事業は平成26年度に企業会計に移行しているため、平成25年度以前のデータは無し。
※⑦施設利用率が0％であるのは、奈良県流域下水道に接続することで終末処理を行っているためである。</t>
    <rPh sb="2" eb="4">
      <t>ケイジョウ</t>
    </rPh>
    <rPh sb="4" eb="6">
      <t>シュウシ</t>
    </rPh>
    <rPh sb="6" eb="8">
      <t>ヒリツ</t>
    </rPh>
    <rPh sb="13" eb="16">
      <t>ゼンネンド</t>
    </rPh>
    <rPh sb="27" eb="29">
      <t>ゾウカ</t>
    </rPh>
    <rPh sb="35" eb="37">
      <t>ヘイセイ</t>
    </rPh>
    <rPh sb="39" eb="41">
      <t>ネンド</t>
    </rPh>
    <rPh sb="45" eb="47">
      <t>キキン</t>
    </rPh>
    <rPh sb="47" eb="49">
      <t>ジョウレイ</t>
    </rPh>
    <rPh sb="49" eb="51">
      <t>ハイシ</t>
    </rPh>
    <rPh sb="54" eb="56">
      <t>キキン</t>
    </rPh>
    <rPh sb="57" eb="59">
      <t>ゼンガク</t>
    </rPh>
    <rPh sb="59" eb="60">
      <t>ト</t>
    </rPh>
    <rPh sb="61" eb="62">
      <t>クズ</t>
    </rPh>
    <rPh sb="67" eb="69">
      <t>シュウエキ</t>
    </rPh>
    <rPh sb="70" eb="72">
      <t>ゾウカ</t>
    </rPh>
    <rPh sb="77" eb="78">
      <t>オモ</t>
    </rPh>
    <rPh sb="79" eb="81">
      <t>ヨウイン</t>
    </rPh>
    <rPh sb="90" eb="91">
      <t>トモナ</t>
    </rPh>
    <rPh sb="92" eb="93">
      <t>ショウ</t>
    </rPh>
    <rPh sb="95" eb="97">
      <t>リエキ</t>
    </rPh>
    <rPh sb="97" eb="100">
      <t>ジョウヨキン</t>
    </rPh>
    <rPh sb="104" eb="107">
      <t>カネンド</t>
    </rPh>
    <rPh sb="108" eb="110">
      <t>ルイセキ</t>
    </rPh>
    <rPh sb="110" eb="113">
      <t>ケッソンキン</t>
    </rPh>
    <rPh sb="114" eb="115">
      <t>ウ</t>
    </rPh>
    <rPh sb="116" eb="117">
      <t>ア</t>
    </rPh>
    <rPh sb="125" eb="127">
      <t>ルイセキ</t>
    </rPh>
    <rPh sb="127" eb="130">
      <t>ケッソンキン</t>
    </rPh>
    <rPh sb="130" eb="132">
      <t>ヒリツ</t>
    </rPh>
    <rPh sb="143" eb="145">
      <t>ケイジョウ</t>
    </rPh>
    <rPh sb="145" eb="147">
      <t>シュウシ</t>
    </rPh>
    <rPh sb="147" eb="149">
      <t>ヒリツ</t>
    </rPh>
    <rPh sb="152" eb="153">
      <t>ミ</t>
    </rPh>
    <rPh sb="155" eb="158">
      <t>タンネンド</t>
    </rPh>
    <rPh sb="158" eb="160">
      <t>クロジ</t>
    </rPh>
    <rPh sb="166" eb="168">
      <t>ケイヒ</t>
    </rPh>
    <rPh sb="168" eb="170">
      <t>カイシュウ</t>
    </rPh>
    <rPh sb="170" eb="171">
      <t>リツ</t>
    </rPh>
    <rPh sb="172" eb="173">
      <t>ミ</t>
    </rPh>
    <rPh sb="176" eb="179">
      <t>ゼンネンド</t>
    </rPh>
    <rPh sb="180" eb="182">
      <t>ヒカク</t>
    </rPh>
    <rPh sb="192" eb="194">
      <t>カイゼン</t>
    </rPh>
    <rPh sb="202" eb="204">
      <t>イゼン</t>
    </rPh>
    <rPh sb="212" eb="214">
      <t>シタマワ</t>
    </rPh>
    <rPh sb="219" eb="221">
      <t>イッパン</t>
    </rPh>
    <rPh sb="221" eb="223">
      <t>カイケイ</t>
    </rPh>
    <rPh sb="223" eb="225">
      <t>クリイレ</t>
    </rPh>
    <rPh sb="225" eb="227">
      <t>キントウ</t>
    </rPh>
    <rPh sb="228" eb="231">
      <t>シヨウリョウ</t>
    </rPh>
    <rPh sb="231" eb="233">
      <t>イガイ</t>
    </rPh>
    <rPh sb="234" eb="236">
      <t>シュウニュウ</t>
    </rPh>
    <rPh sb="237" eb="239">
      <t>ケイヒ</t>
    </rPh>
    <rPh sb="240" eb="241">
      <t>マカナ</t>
    </rPh>
    <rPh sb="247" eb="249">
      <t>ゲンジョウ</t>
    </rPh>
    <rPh sb="257" eb="259">
      <t>オスイ</t>
    </rPh>
    <rPh sb="259" eb="261">
      <t>ショリ</t>
    </rPh>
    <rPh sb="261" eb="263">
      <t>ゲンカ</t>
    </rPh>
    <rPh sb="268" eb="271">
      <t>ゼンネンド</t>
    </rPh>
    <rPh sb="277" eb="278">
      <t>エン</t>
    </rPh>
    <rPh sb="278" eb="280">
      <t>ゲンショウ</t>
    </rPh>
    <rPh sb="286" eb="287">
      <t>オモ</t>
    </rPh>
    <rPh sb="288" eb="290">
      <t>ヨウイン</t>
    </rPh>
    <rPh sb="295" eb="298">
      <t>スイセンカ</t>
    </rPh>
    <rPh sb="298" eb="299">
      <t>リツ</t>
    </rPh>
    <rPh sb="300" eb="302">
      <t>ゾウカ</t>
    </rPh>
    <rPh sb="305" eb="306">
      <t>ユウ</t>
    </rPh>
    <rPh sb="306" eb="307">
      <t>シュウ</t>
    </rPh>
    <rPh sb="307" eb="309">
      <t>スイリョウ</t>
    </rPh>
    <rPh sb="310" eb="312">
      <t>ゾウカ</t>
    </rPh>
    <rPh sb="318" eb="320">
      <t>キギョウ</t>
    </rPh>
    <rPh sb="320" eb="321">
      <t>サイ</t>
    </rPh>
    <rPh sb="321" eb="323">
      <t>ザンダカ</t>
    </rPh>
    <rPh sb="323" eb="324">
      <t>タイ</t>
    </rPh>
    <rPh sb="324" eb="326">
      <t>ジギョウ</t>
    </rPh>
    <rPh sb="326" eb="328">
      <t>キボ</t>
    </rPh>
    <rPh sb="348" eb="350">
      <t>キギョウ</t>
    </rPh>
    <rPh sb="350" eb="351">
      <t>サイ</t>
    </rPh>
    <rPh sb="351" eb="353">
      <t>ザンダカ</t>
    </rPh>
    <rPh sb="354" eb="356">
      <t>ゲンショウ</t>
    </rPh>
    <rPh sb="359" eb="361">
      <t>シハライ</t>
    </rPh>
    <rPh sb="361" eb="363">
      <t>リソク</t>
    </rPh>
    <rPh sb="364" eb="366">
      <t>ゲンショウ</t>
    </rPh>
    <rPh sb="371" eb="372">
      <t>ア</t>
    </rPh>
    <rPh sb="405" eb="407">
      <t>ヘイセイ</t>
    </rPh>
    <rPh sb="409" eb="410">
      <t>ネン</t>
    </rPh>
    <rPh sb="410" eb="411">
      <t>ド</t>
    </rPh>
    <rPh sb="411" eb="413">
      <t>イゼン</t>
    </rPh>
    <rPh sb="418" eb="419">
      <t>ナ</t>
    </rPh>
    <rPh sb="425" eb="427">
      <t>シセツ</t>
    </rPh>
    <rPh sb="427" eb="430">
      <t>リヨウリツ</t>
    </rPh>
    <rPh sb="439" eb="441">
      <t>ナラ</t>
    </rPh>
    <rPh sb="441" eb="442">
      <t>ケン</t>
    </rPh>
    <rPh sb="442" eb="444">
      <t>リュウイキ</t>
    </rPh>
    <rPh sb="444" eb="447">
      <t>ゲスイドウ</t>
    </rPh>
    <rPh sb="448" eb="450">
      <t>セツゾク</t>
    </rPh>
    <rPh sb="455" eb="457">
      <t>シュウマツ</t>
    </rPh>
    <rPh sb="457" eb="459">
      <t>ショリ</t>
    </rPh>
    <rPh sb="460" eb="461">
      <t>オコナ</t>
    </rPh>
    <phoneticPr fontId="4"/>
  </si>
  <si>
    <t>・本事業は供用開始後20年を経過しているが、保有資産の大部分が管渠であり、耐用年数は50年を見込んでいるため現在老朽化の度合いは非常に低い。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※本事業は平成26年度に企業会計に移行しているため、平成25年度以前のデータは無し。</t>
    <rPh sb="1" eb="2">
      <t>ホン</t>
    </rPh>
    <rPh sb="2" eb="4">
      <t>ジギョウ</t>
    </rPh>
    <rPh sb="5" eb="7">
      <t>キョウヨウ</t>
    </rPh>
    <rPh sb="7" eb="10">
      <t>カイシゴ</t>
    </rPh>
    <rPh sb="12" eb="13">
      <t>ネン</t>
    </rPh>
    <rPh sb="14" eb="16">
      <t>ケイカ</t>
    </rPh>
    <rPh sb="22" eb="24">
      <t>ホユウ</t>
    </rPh>
    <rPh sb="24" eb="26">
      <t>シサン</t>
    </rPh>
    <rPh sb="27" eb="30">
      <t>ダイブブン</t>
    </rPh>
    <rPh sb="31" eb="32">
      <t>カン</t>
    </rPh>
    <rPh sb="32" eb="33">
      <t>キョ</t>
    </rPh>
    <rPh sb="37" eb="39">
      <t>タイヨウ</t>
    </rPh>
    <rPh sb="39" eb="41">
      <t>ネンスウ</t>
    </rPh>
    <rPh sb="44" eb="45">
      <t>ネン</t>
    </rPh>
    <rPh sb="46" eb="48">
      <t>ミコ</t>
    </rPh>
    <rPh sb="54" eb="56">
      <t>ゲンザイ</t>
    </rPh>
    <rPh sb="56" eb="59">
      <t>ロウキュウカ</t>
    </rPh>
    <rPh sb="60" eb="62">
      <t>ドア</t>
    </rPh>
    <rPh sb="64" eb="66">
      <t>ヒジョウ</t>
    </rPh>
    <rPh sb="67" eb="68">
      <t>ヒク</t>
    </rPh>
    <rPh sb="74" eb="76">
      <t>ユウケイ</t>
    </rPh>
    <rPh sb="76" eb="78">
      <t>コテイ</t>
    </rPh>
    <rPh sb="78" eb="80">
      <t>シサン</t>
    </rPh>
    <rPh sb="80" eb="82">
      <t>ゲンカ</t>
    </rPh>
    <rPh sb="82" eb="84">
      <t>ショウキャク</t>
    </rPh>
    <rPh sb="84" eb="85">
      <t>リツ</t>
    </rPh>
    <rPh sb="86" eb="88">
      <t>ヒジョウ</t>
    </rPh>
    <rPh sb="89" eb="90">
      <t>ヒク</t>
    </rPh>
    <rPh sb="93" eb="94">
      <t>ホン</t>
    </rPh>
    <rPh sb="94" eb="96">
      <t>ジギョウ</t>
    </rPh>
    <rPh sb="117" eb="119">
      <t>コンゴ</t>
    </rPh>
    <rPh sb="120" eb="123">
      <t>ミフキュウ</t>
    </rPh>
    <rPh sb="123" eb="125">
      <t>カイショウ</t>
    </rPh>
    <rPh sb="129" eb="131">
      <t>シセツ</t>
    </rPh>
    <rPh sb="131" eb="133">
      <t>セイビ</t>
    </rPh>
    <rPh sb="134" eb="135">
      <t>スス</t>
    </rPh>
    <rPh sb="139" eb="141">
      <t>ヒツヨウ</t>
    </rPh>
    <rPh sb="149" eb="150">
      <t>ム</t>
    </rPh>
    <rPh sb="152" eb="153">
      <t>スウ</t>
    </rPh>
    <rPh sb="153" eb="156">
      <t>ジュウネンカン</t>
    </rPh>
    <rPh sb="157" eb="159">
      <t>ゾウカ</t>
    </rPh>
    <rPh sb="163" eb="165">
      <t>ケイコウ</t>
    </rPh>
    <rPh sb="169" eb="170">
      <t>カンガ</t>
    </rPh>
    <phoneticPr fontId="4"/>
  </si>
  <si>
    <t>・前年度と比較すると、経営状況は改善されているものの、本町下水道事業は整備の途上にあり、未普及地区の整備を行うことで、今後も下水道使用料は増収することが見込まれるが、同時に資産の増加に伴う減価償却費等の費用が増加することも見込まれるため依然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1" eb="4">
      <t>ゼンネンド</t>
    </rPh>
    <rPh sb="5" eb="7">
      <t>ヒカク</t>
    </rPh>
    <rPh sb="11" eb="13">
      <t>ケイエイ</t>
    </rPh>
    <rPh sb="13" eb="15">
      <t>ジョウキョウ</t>
    </rPh>
    <rPh sb="16" eb="18">
      <t>カイゼン</t>
    </rPh>
    <rPh sb="27" eb="29">
      <t>ホンチョウ</t>
    </rPh>
    <rPh sb="29" eb="32">
      <t>ゲスイドウ</t>
    </rPh>
    <rPh sb="32" eb="34">
      <t>ジギョウ</t>
    </rPh>
    <rPh sb="35" eb="37">
      <t>セイビ</t>
    </rPh>
    <rPh sb="38" eb="40">
      <t>トジョウ</t>
    </rPh>
    <rPh sb="44" eb="47">
      <t>ミフキュウ</t>
    </rPh>
    <rPh sb="47" eb="49">
      <t>チク</t>
    </rPh>
    <rPh sb="50" eb="52">
      <t>セイビ</t>
    </rPh>
    <rPh sb="53" eb="54">
      <t>オコナ</t>
    </rPh>
    <rPh sb="59" eb="61">
      <t>コンゴ</t>
    </rPh>
    <rPh sb="62" eb="65">
      <t>ゲスイドウ</t>
    </rPh>
    <rPh sb="139" eb="141">
      <t>コンゴ</t>
    </rPh>
    <rPh sb="142" eb="143">
      <t>ヒ</t>
    </rPh>
    <rPh sb="144" eb="14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</si>
</sst>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EA-47F7-91D1-95AE7549573A}"/>
            </c:ext>
          </c:extLst>
        </c:ser>
        <c:dLbls>
          <c:showLegendKey val="0"/>
          <c:showVal val="0"/>
          <c:showCatName val="0"/>
          <c:showSerName val="0"/>
          <c:showPercent val="0"/>
          <c:showBubbleSize val="0"/>
        </c:dLbls>
        <c:gapWidth val="150"/>
        <c:axId val="150196992"/>
        <c:axId val="1501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0.04</c:v>
                </c:pt>
                <c:pt idx="4">
                  <c:v>0.11</c:v>
                </c:pt>
              </c:numCache>
            </c:numRef>
          </c:val>
          <c:smooth val="0"/>
          <c:extLst>
            <c:ext xmlns:c16="http://schemas.microsoft.com/office/drawing/2014/chart" uri="{C3380CC4-5D6E-409C-BE32-E72D297353CC}">
              <c16:uniqueId val="{00000001-60EA-47F7-91D1-95AE7549573A}"/>
            </c:ext>
          </c:extLst>
        </c:ser>
        <c:dLbls>
          <c:showLegendKey val="0"/>
          <c:showVal val="0"/>
          <c:showCatName val="0"/>
          <c:showSerName val="0"/>
          <c:showPercent val="0"/>
          <c:showBubbleSize val="0"/>
        </c:dLbls>
        <c:marker val="1"/>
        <c:smooth val="0"/>
        <c:axId val="150196992"/>
        <c:axId val="150198912"/>
      </c:lineChart>
      <c:dateAx>
        <c:axId val="150196992"/>
        <c:scaling>
          <c:orientation val="minMax"/>
        </c:scaling>
        <c:delete val="1"/>
        <c:axPos val="b"/>
        <c:numFmt formatCode="ge" sourceLinked="1"/>
        <c:majorTickMark val="none"/>
        <c:minorTickMark val="none"/>
        <c:tickLblPos val="none"/>
        <c:crossAx val="150198912"/>
        <c:crosses val="autoZero"/>
        <c:auto val="1"/>
        <c:lblOffset val="100"/>
        <c:baseTimeUnit val="years"/>
      </c:dateAx>
      <c:valAx>
        <c:axId val="150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100.14</c:v>
                </c:pt>
                <c:pt idx="4">
                  <c:v>115.55</c:v>
                </c:pt>
              </c:numCache>
            </c:numRef>
          </c:val>
          <c:extLst>
            <c:ext xmlns:c16="http://schemas.microsoft.com/office/drawing/2014/chart" uri="{C3380CC4-5D6E-409C-BE32-E72D297353CC}">
              <c16:uniqueId val="{00000000-8D31-4095-90B9-A7B4E6DFC8E6}"/>
            </c:ext>
          </c:extLst>
        </c:ser>
        <c:dLbls>
          <c:showLegendKey val="0"/>
          <c:showVal val="0"/>
          <c:showCatName val="0"/>
          <c:showSerName val="0"/>
          <c:showPercent val="0"/>
          <c:showBubbleSize val="0"/>
        </c:dLbls>
        <c:gapWidth val="150"/>
        <c:axId val="150172032"/>
        <c:axId val="150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108.56</c:v>
                </c:pt>
                <c:pt idx="4">
                  <c:v>109.12</c:v>
                </c:pt>
              </c:numCache>
            </c:numRef>
          </c:val>
          <c:smooth val="0"/>
          <c:extLst>
            <c:ext xmlns:c16="http://schemas.microsoft.com/office/drawing/2014/chart" uri="{C3380CC4-5D6E-409C-BE32-E72D297353CC}">
              <c16:uniqueId val="{00000001-8D31-4095-90B9-A7B4E6DFC8E6}"/>
            </c:ext>
          </c:extLst>
        </c:ser>
        <c:dLbls>
          <c:showLegendKey val="0"/>
          <c:showVal val="0"/>
          <c:showCatName val="0"/>
          <c:showSerName val="0"/>
          <c:showPercent val="0"/>
          <c:showBubbleSize val="0"/>
        </c:dLbls>
        <c:marker val="1"/>
        <c:smooth val="0"/>
        <c:axId val="150172032"/>
        <c:axId val="150173952"/>
      </c:lineChart>
      <c:dateAx>
        <c:axId val="150172032"/>
        <c:scaling>
          <c:orientation val="minMax"/>
        </c:scaling>
        <c:delete val="1"/>
        <c:axPos val="b"/>
        <c:numFmt formatCode="ge" sourceLinked="1"/>
        <c:majorTickMark val="none"/>
        <c:minorTickMark val="none"/>
        <c:tickLblPos val="none"/>
        <c:crossAx val="150173952"/>
        <c:crosses val="autoZero"/>
        <c:auto val="1"/>
        <c:lblOffset val="100"/>
        <c:baseTimeUnit val="years"/>
      </c:dateAx>
      <c:valAx>
        <c:axId val="150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2.4500000000000002</c:v>
                </c:pt>
                <c:pt idx="4">
                  <c:v>4.8600000000000003</c:v>
                </c:pt>
              </c:numCache>
            </c:numRef>
          </c:val>
          <c:extLst>
            <c:ext xmlns:c16="http://schemas.microsoft.com/office/drawing/2014/chart" uri="{C3380CC4-5D6E-409C-BE32-E72D297353CC}">
              <c16:uniqueId val="{00000000-DAEA-45AA-9BF1-6CC87E10EBDA}"/>
            </c:ext>
          </c:extLst>
        </c:ser>
        <c:dLbls>
          <c:showLegendKey val="0"/>
          <c:showVal val="0"/>
          <c:showCatName val="0"/>
          <c:showSerName val="0"/>
          <c:showPercent val="0"/>
          <c:showBubbleSize val="0"/>
        </c:dLbls>
        <c:gapWidth val="150"/>
        <c:axId val="150343680"/>
        <c:axId val="150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21.28</c:v>
                </c:pt>
                <c:pt idx="4">
                  <c:v>23.95</c:v>
                </c:pt>
              </c:numCache>
            </c:numRef>
          </c:val>
          <c:smooth val="0"/>
          <c:extLst>
            <c:ext xmlns:c16="http://schemas.microsoft.com/office/drawing/2014/chart" uri="{C3380CC4-5D6E-409C-BE32-E72D297353CC}">
              <c16:uniqueId val="{00000001-DAEA-45AA-9BF1-6CC87E10EBDA}"/>
            </c:ext>
          </c:extLst>
        </c:ser>
        <c:dLbls>
          <c:showLegendKey val="0"/>
          <c:showVal val="0"/>
          <c:showCatName val="0"/>
          <c:showSerName val="0"/>
          <c:showPercent val="0"/>
          <c:showBubbleSize val="0"/>
        </c:dLbls>
        <c:marker val="1"/>
        <c:smooth val="0"/>
        <c:axId val="150343680"/>
        <c:axId val="150345600"/>
      </c:lineChart>
      <c:dateAx>
        <c:axId val="150343680"/>
        <c:scaling>
          <c:orientation val="minMax"/>
        </c:scaling>
        <c:delete val="1"/>
        <c:axPos val="b"/>
        <c:numFmt formatCode="ge" sourceLinked="1"/>
        <c:majorTickMark val="none"/>
        <c:minorTickMark val="none"/>
        <c:tickLblPos val="none"/>
        <c:crossAx val="150345600"/>
        <c:crosses val="autoZero"/>
        <c:auto val="1"/>
        <c:lblOffset val="100"/>
        <c:baseTimeUnit val="years"/>
      </c:dateAx>
      <c:valAx>
        <c:axId val="150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17-4231-9606-0EF648E6910F}"/>
            </c:ext>
          </c:extLst>
        </c:ser>
        <c:dLbls>
          <c:showLegendKey val="0"/>
          <c:showVal val="0"/>
          <c:showCatName val="0"/>
          <c:showSerName val="0"/>
          <c:showPercent val="0"/>
          <c:showBubbleSize val="0"/>
        </c:dLbls>
        <c:gapWidth val="150"/>
        <c:axId val="150384000"/>
        <c:axId val="150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417-4231-9606-0EF648E6910F}"/>
            </c:ext>
          </c:extLst>
        </c:ser>
        <c:dLbls>
          <c:showLegendKey val="0"/>
          <c:showVal val="0"/>
          <c:showCatName val="0"/>
          <c:showSerName val="0"/>
          <c:showPercent val="0"/>
          <c:showBubbleSize val="0"/>
        </c:dLbls>
        <c:marker val="1"/>
        <c:smooth val="0"/>
        <c:axId val="150384000"/>
        <c:axId val="150386176"/>
      </c:lineChart>
      <c:dateAx>
        <c:axId val="150384000"/>
        <c:scaling>
          <c:orientation val="minMax"/>
        </c:scaling>
        <c:delete val="1"/>
        <c:axPos val="b"/>
        <c:numFmt formatCode="ge" sourceLinked="1"/>
        <c:majorTickMark val="none"/>
        <c:minorTickMark val="none"/>
        <c:tickLblPos val="none"/>
        <c:crossAx val="150386176"/>
        <c:crosses val="autoZero"/>
        <c:auto val="1"/>
        <c:lblOffset val="100"/>
        <c:baseTimeUnit val="years"/>
      </c:dateAx>
      <c:valAx>
        <c:axId val="150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1.67</c:v>
                </c:pt>
                <c:pt idx="4" formatCode="#,##0.00;&quot;△&quot;#,##0.00">
                  <c:v>0</c:v>
                </c:pt>
              </c:numCache>
            </c:numRef>
          </c:val>
          <c:extLst>
            <c:ext xmlns:c16="http://schemas.microsoft.com/office/drawing/2014/chart" uri="{C3380CC4-5D6E-409C-BE32-E72D297353CC}">
              <c16:uniqueId val="{00000000-EE26-4931-A53E-6BAB55A5CBF8}"/>
            </c:ext>
          </c:extLst>
        </c:ser>
        <c:dLbls>
          <c:showLegendKey val="0"/>
          <c:showVal val="0"/>
          <c:showCatName val="0"/>
          <c:showSerName val="0"/>
          <c:showPercent val="0"/>
          <c:showBubbleSize val="0"/>
        </c:dLbls>
        <c:gapWidth val="150"/>
        <c:axId val="150404480"/>
        <c:axId val="150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100.32</c:v>
                </c:pt>
                <c:pt idx="4">
                  <c:v>116.49</c:v>
                </c:pt>
              </c:numCache>
            </c:numRef>
          </c:val>
          <c:smooth val="0"/>
          <c:extLst>
            <c:ext xmlns:c16="http://schemas.microsoft.com/office/drawing/2014/chart" uri="{C3380CC4-5D6E-409C-BE32-E72D297353CC}">
              <c16:uniqueId val="{00000001-EE26-4931-A53E-6BAB55A5CBF8}"/>
            </c:ext>
          </c:extLst>
        </c:ser>
        <c:dLbls>
          <c:showLegendKey val="0"/>
          <c:showVal val="0"/>
          <c:showCatName val="0"/>
          <c:showSerName val="0"/>
          <c:showPercent val="0"/>
          <c:showBubbleSize val="0"/>
        </c:dLbls>
        <c:marker val="1"/>
        <c:smooth val="0"/>
        <c:axId val="150404480"/>
        <c:axId val="150418944"/>
      </c:lineChart>
      <c:dateAx>
        <c:axId val="150404480"/>
        <c:scaling>
          <c:orientation val="minMax"/>
        </c:scaling>
        <c:delete val="1"/>
        <c:axPos val="b"/>
        <c:numFmt formatCode="ge" sourceLinked="1"/>
        <c:majorTickMark val="none"/>
        <c:minorTickMark val="none"/>
        <c:tickLblPos val="none"/>
        <c:crossAx val="150418944"/>
        <c:crosses val="autoZero"/>
        <c:auto val="1"/>
        <c:lblOffset val="100"/>
        <c:baseTimeUnit val="years"/>
      </c:dateAx>
      <c:valAx>
        <c:axId val="150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20.260000000000002</c:v>
                </c:pt>
                <c:pt idx="4">
                  <c:v>44.93</c:v>
                </c:pt>
              </c:numCache>
            </c:numRef>
          </c:val>
          <c:extLst>
            <c:ext xmlns:c16="http://schemas.microsoft.com/office/drawing/2014/chart" uri="{C3380CC4-5D6E-409C-BE32-E72D297353CC}">
              <c16:uniqueId val="{00000000-BD9D-4D2F-AECD-42D15AAF8521}"/>
            </c:ext>
          </c:extLst>
        </c:ser>
        <c:dLbls>
          <c:showLegendKey val="0"/>
          <c:showVal val="0"/>
          <c:showCatName val="0"/>
          <c:showSerName val="0"/>
          <c:showPercent val="0"/>
          <c:showBubbleSize val="0"/>
        </c:dLbls>
        <c:gapWidth val="150"/>
        <c:axId val="150428672"/>
        <c:axId val="1504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49.23</c:v>
                </c:pt>
                <c:pt idx="4">
                  <c:v>44.37</c:v>
                </c:pt>
              </c:numCache>
            </c:numRef>
          </c:val>
          <c:smooth val="0"/>
          <c:extLst>
            <c:ext xmlns:c16="http://schemas.microsoft.com/office/drawing/2014/chart" uri="{C3380CC4-5D6E-409C-BE32-E72D297353CC}">
              <c16:uniqueId val="{00000001-BD9D-4D2F-AECD-42D15AAF8521}"/>
            </c:ext>
          </c:extLst>
        </c:ser>
        <c:dLbls>
          <c:showLegendKey val="0"/>
          <c:showVal val="0"/>
          <c:showCatName val="0"/>
          <c:showSerName val="0"/>
          <c:showPercent val="0"/>
          <c:showBubbleSize val="0"/>
        </c:dLbls>
        <c:marker val="1"/>
        <c:smooth val="0"/>
        <c:axId val="150428672"/>
        <c:axId val="150443136"/>
      </c:lineChart>
      <c:dateAx>
        <c:axId val="150428672"/>
        <c:scaling>
          <c:orientation val="minMax"/>
        </c:scaling>
        <c:delete val="1"/>
        <c:axPos val="b"/>
        <c:numFmt formatCode="ge" sourceLinked="1"/>
        <c:majorTickMark val="none"/>
        <c:minorTickMark val="none"/>
        <c:tickLblPos val="none"/>
        <c:crossAx val="150443136"/>
        <c:crosses val="autoZero"/>
        <c:auto val="1"/>
        <c:lblOffset val="100"/>
        <c:baseTimeUnit val="years"/>
      </c:dateAx>
      <c:valAx>
        <c:axId val="1504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1491.23</c:v>
                </c:pt>
                <c:pt idx="4">
                  <c:v>1482.42</c:v>
                </c:pt>
              </c:numCache>
            </c:numRef>
          </c:val>
          <c:extLst>
            <c:ext xmlns:c16="http://schemas.microsoft.com/office/drawing/2014/chart" uri="{C3380CC4-5D6E-409C-BE32-E72D297353CC}">
              <c16:uniqueId val="{00000000-A9AA-4C8B-B589-D9766499D890}"/>
            </c:ext>
          </c:extLst>
        </c:ser>
        <c:dLbls>
          <c:showLegendKey val="0"/>
          <c:showVal val="0"/>
          <c:showCatName val="0"/>
          <c:showSerName val="0"/>
          <c:showPercent val="0"/>
          <c:showBubbleSize val="0"/>
        </c:dLbls>
        <c:gapWidth val="150"/>
        <c:axId val="150473344"/>
        <c:axId val="150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1136.5</c:v>
                </c:pt>
                <c:pt idx="4">
                  <c:v>1118.56</c:v>
                </c:pt>
              </c:numCache>
            </c:numRef>
          </c:val>
          <c:smooth val="0"/>
          <c:extLst>
            <c:ext xmlns:c16="http://schemas.microsoft.com/office/drawing/2014/chart" uri="{C3380CC4-5D6E-409C-BE32-E72D297353CC}">
              <c16:uniqueId val="{00000001-A9AA-4C8B-B589-D9766499D890}"/>
            </c:ext>
          </c:extLst>
        </c:ser>
        <c:dLbls>
          <c:showLegendKey val="0"/>
          <c:showVal val="0"/>
          <c:showCatName val="0"/>
          <c:showSerName val="0"/>
          <c:showPercent val="0"/>
          <c:showBubbleSize val="0"/>
        </c:dLbls>
        <c:marker val="1"/>
        <c:smooth val="0"/>
        <c:axId val="150473344"/>
        <c:axId val="150491904"/>
      </c:lineChart>
      <c:dateAx>
        <c:axId val="150473344"/>
        <c:scaling>
          <c:orientation val="minMax"/>
        </c:scaling>
        <c:delete val="1"/>
        <c:axPos val="b"/>
        <c:numFmt formatCode="ge" sourceLinked="1"/>
        <c:majorTickMark val="none"/>
        <c:minorTickMark val="none"/>
        <c:tickLblPos val="none"/>
        <c:crossAx val="150491904"/>
        <c:crosses val="autoZero"/>
        <c:auto val="1"/>
        <c:lblOffset val="100"/>
        <c:baseTimeUnit val="years"/>
      </c:dateAx>
      <c:valAx>
        <c:axId val="150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74.33</c:v>
                </c:pt>
                <c:pt idx="4">
                  <c:v>76.260000000000005</c:v>
                </c:pt>
              </c:numCache>
            </c:numRef>
          </c:val>
          <c:extLst>
            <c:ext xmlns:c16="http://schemas.microsoft.com/office/drawing/2014/chart" uri="{C3380CC4-5D6E-409C-BE32-E72D297353CC}">
              <c16:uniqueId val="{00000000-0FD3-4390-9F18-2FB409A8305E}"/>
            </c:ext>
          </c:extLst>
        </c:ser>
        <c:dLbls>
          <c:showLegendKey val="0"/>
          <c:showVal val="0"/>
          <c:showCatName val="0"/>
          <c:showSerName val="0"/>
          <c:showPercent val="0"/>
          <c:showBubbleSize val="0"/>
        </c:dLbls>
        <c:gapWidth val="150"/>
        <c:axId val="150518016"/>
        <c:axId val="150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71.650000000000006</c:v>
                </c:pt>
                <c:pt idx="4">
                  <c:v>72.33</c:v>
                </c:pt>
              </c:numCache>
            </c:numRef>
          </c:val>
          <c:smooth val="0"/>
          <c:extLst>
            <c:ext xmlns:c16="http://schemas.microsoft.com/office/drawing/2014/chart" uri="{C3380CC4-5D6E-409C-BE32-E72D297353CC}">
              <c16:uniqueId val="{00000001-0FD3-4390-9F18-2FB409A8305E}"/>
            </c:ext>
          </c:extLst>
        </c:ser>
        <c:dLbls>
          <c:showLegendKey val="0"/>
          <c:showVal val="0"/>
          <c:showCatName val="0"/>
          <c:showSerName val="0"/>
          <c:showPercent val="0"/>
          <c:showBubbleSize val="0"/>
        </c:dLbls>
        <c:marker val="1"/>
        <c:smooth val="0"/>
        <c:axId val="150518016"/>
        <c:axId val="150520192"/>
      </c:lineChart>
      <c:dateAx>
        <c:axId val="150518016"/>
        <c:scaling>
          <c:orientation val="minMax"/>
        </c:scaling>
        <c:delete val="1"/>
        <c:axPos val="b"/>
        <c:numFmt formatCode="ge" sourceLinked="1"/>
        <c:majorTickMark val="none"/>
        <c:minorTickMark val="none"/>
        <c:tickLblPos val="none"/>
        <c:crossAx val="150520192"/>
        <c:crosses val="autoZero"/>
        <c:auto val="1"/>
        <c:lblOffset val="100"/>
        <c:baseTimeUnit val="years"/>
      </c:dateAx>
      <c:valAx>
        <c:axId val="150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181.29</c:v>
                </c:pt>
                <c:pt idx="4">
                  <c:v>176.44</c:v>
                </c:pt>
              </c:numCache>
            </c:numRef>
          </c:val>
          <c:extLst>
            <c:ext xmlns:c16="http://schemas.microsoft.com/office/drawing/2014/chart" uri="{C3380CC4-5D6E-409C-BE32-E72D297353CC}">
              <c16:uniqueId val="{00000000-4E3A-4894-B9B1-8BE15C1D30A2}"/>
            </c:ext>
          </c:extLst>
        </c:ser>
        <c:dLbls>
          <c:showLegendKey val="0"/>
          <c:showVal val="0"/>
          <c:showCatName val="0"/>
          <c:showSerName val="0"/>
          <c:showPercent val="0"/>
          <c:showBubbleSize val="0"/>
        </c:dLbls>
        <c:gapWidth val="150"/>
        <c:axId val="150530304"/>
        <c:axId val="15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217.82</c:v>
                </c:pt>
                <c:pt idx="4">
                  <c:v>215.28</c:v>
                </c:pt>
              </c:numCache>
            </c:numRef>
          </c:val>
          <c:smooth val="0"/>
          <c:extLst>
            <c:ext xmlns:c16="http://schemas.microsoft.com/office/drawing/2014/chart" uri="{C3380CC4-5D6E-409C-BE32-E72D297353CC}">
              <c16:uniqueId val="{00000001-4E3A-4894-B9B1-8BE15C1D30A2}"/>
            </c:ext>
          </c:extLst>
        </c:ser>
        <c:dLbls>
          <c:showLegendKey val="0"/>
          <c:showVal val="0"/>
          <c:showCatName val="0"/>
          <c:showSerName val="0"/>
          <c:showPercent val="0"/>
          <c:showBubbleSize val="0"/>
        </c:dLbls>
        <c:marker val="1"/>
        <c:smooth val="0"/>
        <c:axId val="150530304"/>
        <c:axId val="150552960"/>
      </c:lineChart>
      <c:dateAx>
        <c:axId val="150530304"/>
        <c:scaling>
          <c:orientation val="minMax"/>
        </c:scaling>
        <c:delete val="1"/>
        <c:axPos val="b"/>
        <c:numFmt formatCode="ge" sourceLinked="1"/>
        <c:majorTickMark val="none"/>
        <c:minorTickMark val="none"/>
        <c:tickLblPos val="none"/>
        <c:crossAx val="150552960"/>
        <c:crosses val="autoZero"/>
        <c:auto val="1"/>
        <c:lblOffset val="100"/>
        <c:baseTimeUnit val="years"/>
      </c:dateAx>
      <c:valAx>
        <c:axId val="15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BF-469F-A17C-3B288B4D12B8}"/>
            </c:ext>
          </c:extLst>
        </c:ser>
        <c:dLbls>
          <c:showLegendKey val="0"/>
          <c:showVal val="0"/>
          <c:showCatName val="0"/>
          <c:showSerName val="0"/>
          <c:showPercent val="0"/>
          <c:showBubbleSize val="0"/>
        </c:dLbls>
        <c:gapWidth val="150"/>
        <c:axId val="150570880"/>
        <c:axId val="1505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54.44</c:v>
                </c:pt>
                <c:pt idx="4">
                  <c:v>54.67</c:v>
                </c:pt>
              </c:numCache>
            </c:numRef>
          </c:val>
          <c:smooth val="0"/>
          <c:extLst>
            <c:ext xmlns:c16="http://schemas.microsoft.com/office/drawing/2014/chart" uri="{C3380CC4-5D6E-409C-BE32-E72D297353CC}">
              <c16:uniqueId val="{00000001-8CBF-469F-A17C-3B288B4D12B8}"/>
            </c:ext>
          </c:extLst>
        </c:ser>
        <c:dLbls>
          <c:showLegendKey val="0"/>
          <c:showVal val="0"/>
          <c:showCatName val="0"/>
          <c:showSerName val="0"/>
          <c:showPercent val="0"/>
          <c:showBubbleSize val="0"/>
        </c:dLbls>
        <c:marker val="1"/>
        <c:smooth val="0"/>
        <c:axId val="150570880"/>
        <c:axId val="150577152"/>
      </c:lineChart>
      <c:dateAx>
        <c:axId val="150570880"/>
        <c:scaling>
          <c:orientation val="minMax"/>
        </c:scaling>
        <c:delete val="1"/>
        <c:axPos val="b"/>
        <c:numFmt formatCode="ge" sourceLinked="1"/>
        <c:majorTickMark val="none"/>
        <c:minorTickMark val="none"/>
        <c:tickLblPos val="none"/>
        <c:crossAx val="150577152"/>
        <c:crosses val="autoZero"/>
        <c:auto val="1"/>
        <c:lblOffset val="100"/>
        <c:baseTimeUnit val="years"/>
      </c:dateAx>
      <c:valAx>
        <c:axId val="1505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86.7</c:v>
                </c:pt>
                <c:pt idx="4">
                  <c:v>87.13</c:v>
                </c:pt>
              </c:numCache>
            </c:numRef>
          </c:val>
          <c:extLst>
            <c:ext xmlns:c16="http://schemas.microsoft.com/office/drawing/2014/chart" uri="{C3380CC4-5D6E-409C-BE32-E72D297353CC}">
              <c16:uniqueId val="{00000000-A2DA-4608-99D1-6E869B2663F7}"/>
            </c:ext>
          </c:extLst>
        </c:ser>
        <c:dLbls>
          <c:showLegendKey val="0"/>
          <c:showVal val="0"/>
          <c:showCatName val="0"/>
          <c:showSerName val="0"/>
          <c:showPercent val="0"/>
          <c:showBubbleSize val="0"/>
        </c:dLbls>
        <c:gapWidth val="150"/>
        <c:axId val="150717952"/>
        <c:axId val="1507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84.2</c:v>
                </c:pt>
                <c:pt idx="4">
                  <c:v>83.8</c:v>
                </c:pt>
              </c:numCache>
            </c:numRef>
          </c:val>
          <c:smooth val="0"/>
          <c:extLst>
            <c:ext xmlns:c16="http://schemas.microsoft.com/office/drawing/2014/chart" uri="{C3380CC4-5D6E-409C-BE32-E72D297353CC}">
              <c16:uniqueId val="{00000001-A2DA-4608-99D1-6E869B2663F7}"/>
            </c:ext>
          </c:extLst>
        </c:ser>
        <c:dLbls>
          <c:showLegendKey val="0"/>
          <c:showVal val="0"/>
          <c:showCatName val="0"/>
          <c:showSerName val="0"/>
          <c:showPercent val="0"/>
          <c:showBubbleSize val="0"/>
        </c:dLbls>
        <c:marker val="1"/>
        <c:smooth val="0"/>
        <c:axId val="150717952"/>
        <c:axId val="150719872"/>
      </c:lineChart>
      <c:dateAx>
        <c:axId val="150717952"/>
        <c:scaling>
          <c:orientation val="minMax"/>
        </c:scaling>
        <c:delete val="1"/>
        <c:axPos val="b"/>
        <c:numFmt formatCode="ge" sourceLinked="1"/>
        <c:majorTickMark val="none"/>
        <c:minorTickMark val="none"/>
        <c:tickLblPos val="none"/>
        <c:crossAx val="150719872"/>
        <c:crosses val="autoZero"/>
        <c:auto val="1"/>
        <c:lblOffset val="100"/>
        <c:baseTimeUnit val="years"/>
      </c:dateAx>
      <c:valAx>
        <c:axId val="150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奈良県　大淀町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18575</v>
      </c>
      <c r="AM8" s="47"/>
      <c r="AN8" s="47"/>
      <c r="AO8" s="47"/>
      <c r="AP8" s="47"/>
      <c r="AQ8" s="47"/>
      <c r="AR8" s="47"/>
      <c r="AS8" s="47"/>
      <c r="AT8" s="43">
        <f>データ!S6</f>
        <v>38.1</v>
      </c>
      <c r="AU8" s="43"/>
      <c r="AV8" s="43"/>
      <c r="AW8" s="43"/>
      <c r="AX8" s="43"/>
      <c r="AY8" s="43"/>
      <c r="AZ8" s="43"/>
      <c r="BA8" s="43"/>
      <c r="BB8" s="43">
        <f>データ!T6</f>
        <v>487.53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57.5</v>
      </c>
      <c r="J10" s="43"/>
      <c r="K10" s="43"/>
      <c r="L10" s="43"/>
      <c r="M10" s="43"/>
      <c r="N10" s="43"/>
      <c r="O10" s="43"/>
      <c r="P10" s="43">
        <f>データ!O6</f>
        <v>80.14</v>
      </c>
      <c r="Q10" s="43"/>
      <c r="R10" s="43"/>
      <c r="S10" s="43"/>
      <c r="T10" s="43"/>
      <c r="U10" s="43"/>
      <c r="V10" s="43"/>
      <c r="W10" s="43">
        <f>データ!P6</f>
        <v>86</v>
      </c>
      <c r="X10" s="43"/>
      <c r="Y10" s="43"/>
      <c r="Z10" s="43"/>
      <c r="AA10" s="43"/>
      <c r="AB10" s="43"/>
      <c r="AC10" s="43"/>
      <c r="AD10" s="47">
        <f>データ!Q6</f>
        <v>2736</v>
      </c>
      <c r="AE10" s="47"/>
      <c r="AF10" s="47"/>
      <c r="AG10" s="47"/>
      <c r="AH10" s="47"/>
      <c r="AI10" s="47"/>
      <c r="AJ10" s="47"/>
      <c r="AK10" s="2"/>
      <c r="AL10" s="47">
        <f>データ!U6</f>
        <v>14821</v>
      </c>
      <c r="AM10" s="47"/>
      <c r="AN10" s="47"/>
      <c r="AO10" s="47"/>
      <c r="AP10" s="47"/>
      <c r="AQ10" s="47"/>
      <c r="AR10" s="47"/>
      <c r="AS10" s="47"/>
      <c r="AT10" s="43">
        <f>データ!V6</f>
        <v>4.42</v>
      </c>
      <c r="AU10" s="43"/>
      <c r="AV10" s="43"/>
      <c r="AW10" s="43"/>
      <c r="AX10" s="43"/>
      <c r="AY10" s="43"/>
      <c r="AZ10" s="43"/>
      <c r="BA10" s="43"/>
      <c r="BB10" s="43">
        <f>データ!W6</f>
        <v>3353.17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294420</v>
      </c>
      <c r="D6" s="31">
        <f t="shared" si="3"/>
        <v>46</v>
      </c>
      <c r="E6" s="31">
        <f t="shared" si="3"/>
        <v>17</v>
      </c>
      <c r="F6" s="31">
        <f t="shared" si="3"/>
        <v>1</v>
      </c>
      <c r="G6" s="31">
        <f t="shared" si="3"/>
        <v>0</v>
      </c>
      <c r="H6" s="31" t="str">
        <f t="shared" si="3"/>
        <v>奈良県　大淀町</v>
      </c>
      <c r="I6" s="31" t="str">
        <f t="shared" si="3"/>
        <v>法適用</v>
      </c>
      <c r="J6" s="31" t="str">
        <f t="shared" si="3"/>
        <v>下水道事業</v>
      </c>
      <c r="K6" s="31" t="str">
        <f t="shared" si="3"/>
        <v>公共下水道</v>
      </c>
      <c r="L6" s="31" t="str">
        <f t="shared" si="3"/>
        <v>Cc2</v>
      </c>
      <c r="M6" s="32" t="str">
        <f t="shared" si="3"/>
        <v>-</v>
      </c>
      <c r="N6" s="32">
        <f t="shared" si="3"/>
        <v>57.5</v>
      </c>
      <c r="O6" s="32">
        <f t="shared" si="3"/>
        <v>80.14</v>
      </c>
      <c r="P6" s="32">
        <f t="shared" si="3"/>
        <v>86</v>
      </c>
      <c r="Q6" s="32">
        <f t="shared" si="3"/>
        <v>2736</v>
      </c>
      <c r="R6" s="32">
        <f t="shared" si="3"/>
        <v>18575</v>
      </c>
      <c r="S6" s="32">
        <f t="shared" si="3"/>
        <v>38.1</v>
      </c>
      <c r="T6" s="32">
        <f t="shared" si="3"/>
        <v>487.53</v>
      </c>
      <c r="U6" s="32">
        <f t="shared" si="3"/>
        <v>14821</v>
      </c>
      <c r="V6" s="32">
        <f t="shared" si="3"/>
        <v>4.42</v>
      </c>
      <c r="W6" s="32">
        <f t="shared" si="3"/>
        <v>3353.17</v>
      </c>
      <c r="X6" s="33" t="str">
        <f>IF(X7="",NA(),X7)</f>
        <v>-</v>
      </c>
      <c r="Y6" s="33" t="str">
        <f t="shared" ref="Y6:AG6" si="4">IF(Y7="",NA(),Y7)</f>
        <v>-</v>
      </c>
      <c r="Z6" s="33" t="str">
        <f t="shared" si="4"/>
        <v>-</v>
      </c>
      <c r="AA6" s="33">
        <f t="shared" si="4"/>
        <v>100.14</v>
      </c>
      <c r="AB6" s="33">
        <f t="shared" si="4"/>
        <v>115.55</v>
      </c>
      <c r="AC6" s="33" t="str">
        <f t="shared" si="4"/>
        <v>-</v>
      </c>
      <c r="AD6" s="33" t="str">
        <f t="shared" si="4"/>
        <v>-</v>
      </c>
      <c r="AE6" s="33" t="str">
        <f t="shared" si="4"/>
        <v>-</v>
      </c>
      <c r="AF6" s="33">
        <f t="shared" si="4"/>
        <v>108.56</v>
      </c>
      <c r="AG6" s="33">
        <f t="shared" si="4"/>
        <v>109.12</v>
      </c>
      <c r="AH6" s="32" t="str">
        <f>IF(AH7="","",IF(AH7="-","【-】","【"&amp;SUBSTITUTE(TEXT(AH7,"#,##0.00"),"-","△")&amp;"】"))</f>
        <v>【108.23】</v>
      </c>
      <c r="AI6" s="33" t="str">
        <f>IF(AI7="",NA(),AI7)</f>
        <v>-</v>
      </c>
      <c r="AJ6" s="33" t="str">
        <f t="shared" ref="AJ6:AR6" si="5">IF(AJ7="",NA(),AJ7)</f>
        <v>-</v>
      </c>
      <c r="AK6" s="33" t="str">
        <f t="shared" si="5"/>
        <v>-</v>
      </c>
      <c r="AL6" s="33">
        <f t="shared" si="5"/>
        <v>1.67</v>
      </c>
      <c r="AM6" s="32">
        <f t="shared" si="5"/>
        <v>0</v>
      </c>
      <c r="AN6" s="33" t="str">
        <f t="shared" si="5"/>
        <v>-</v>
      </c>
      <c r="AO6" s="33" t="str">
        <f t="shared" si="5"/>
        <v>-</v>
      </c>
      <c r="AP6" s="33" t="str">
        <f t="shared" si="5"/>
        <v>-</v>
      </c>
      <c r="AQ6" s="33">
        <f t="shared" si="5"/>
        <v>100.32</v>
      </c>
      <c r="AR6" s="33">
        <f t="shared" si="5"/>
        <v>116.49</v>
      </c>
      <c r="AS6" s="32" t="str">
        <f>IF(AS7="","",IF(AS7="-","【-】","【"&amp;SUBSTITUTE(TEXT(AS7,"#,##0.00"),"-","△")&amp;"】"))</f>
        <v>【4.45】</v>
      </c>
      <c r="AT6" s="33" t="str">
        <f>IF(AT7="",NA(),AT7)</f>
        <v>-</v>
      </c>
      <c r="AU6" s="33" t="str">
        <f t="shared" ref="AU6:BC6" si="6">IF(AU7="",NA(),AU7)</f>
        <v>-</v>
      </c>
      <c r="AV6" s="33" t="str">
        <f t="shared" si="6"/>
        <v>-</v>
      </c>
      <c r="AW6" s="33">
        <f t="shared" si="6"/>
        <v>20.260000000000002</v>
      </c>
      <c r="AX6" s="33">
        <f t="shared" si="6"/>
        <v>44.93</v>
      </c>
      <c r="AY6" s="33" t="str">
        <f t="shared" si="6"/>
        <v>-</v>
      </c>
      <c r="AZ6" s="33" t="str">
        <f t="shared" si="6"/>
        <v>-</v>
      </c>
      <c r="BA6" s="33" t="str">
        <f t="shared" si="6"/>
        <v>-</v>
      </c>
      <c r="BB6" s="33">
        <f t="shared" si="6"/>
        <v>49.23</v>
      </c>
      <c r="BC6" s="33">
        <f t="shared" si="6"/>
        <v>44.37</v>
      </c>
      <c r="BD6" s="32" t="str">
        <f>IF(BD7="","",IF(BD7="-","【-】","【"&amp;SUBSTITUTE(TEXT(BD7,"#,##0.00"),"-","△")&amp;"】"))</f>
        <v>【57.41】</v>
      </c>
      <c r="BE6" s="33" t="str">
        <f>IF(BE7="",NA(),BE7)</f>
        <v>-</v>
      </c>
      <c r="BF6" s="33" t="str">
        <f t="shared" ref="BF6:BN6" si="7">IF(BF7="",NA(),BF7)</f>
        <v>-</v>
      </c>
      <c r="BG6" s="33" t="str">
        <f t="shared" si="7"/>
        <v>-</v>
      </c>
      <c r="BH6" s="33">
        <f t="shared" si="7"/>
        <v>1491.23</v>
      </c>
      <c r="BI6" s="33">
        <f t="shared" si="7"/>
        <v>1482.42</v>
      </c>
      <c r="BJ6" s="33" t="str">
        <f t="shared" si="7"/>
        <v>-</v>
      </c>
      <c r="BK6" s="33" t="str">
        <f t="shared" si="7"/>
        <v>-</v>
      </c>
      <c r="BL6" s="33" t="str">
        <f t="shared" si="7"/>
        <v>-</v>
      </c>
      <c r="BM6" s="33">
        <f t="shared" si="7"/>
        <v>1136.5</v>
      </c>
      <c r="BN6" s="33">
        <f t="shared" si="7"/>
        <v>1118.56</v>
      </c>
      <c r="BO6" s="32" t="str">
        <f>IF(BO7="","",IF(BO7="-","【-】","【"&amp;SUBSTITUTE(TEXT(BO7,"#,##0.00"),"-","△")&amp;"】"))</f>
        <v>【763.62】</v>
      </c>
      <c r="BP6" s="33" t="str">
        <f>IF(BP7="",NA(),BP7)</f>
        <v>-</v>
      </c>
      <c r="BQ6" s="33" t="str">
        <f t="shared" ref="BQ6:BY6" si="8">IF(BQ7="",NA(),BQ7)</f>
        <v>-</v>
      </c>
      <c r="BR6" s="33" t="str">
        <f t="shared" si="8"/>
        <v>-</v>
      </c>
      <c r="BS6" s="33">
        <f t="shared" si="8"/>
        <v>74.33</v>
      </c>
      <c r="BT6" s="33">
        <f t="shared" si="8"/>
        <v>76.260000000000005</v>
      </c>
      <c r="BU6" s="33" t="str">
        <f t="shared" si="8"/>
        <v>-</v>
      </c>
      <c r="BV6" s="33" t="str">
        <f t="shared" si="8"/>
        <v>-</v>
      </c>
      <c r="BW6" s="33" t="str">
        <f t="shared" si="8"/>
        <v>-</v>
      </c>
      <c r="BX6" s="33">
        <f t="shared" si="8"/>
        <v>71.650000000000006</v>
      </c>
      <c r="BY6" s="33">
        <f t="shared" si="8"/>
        <v>72.33</v>
      </c>
      <c r="BZ6" s="32" t="str">
        <f>IF(BZ7="","",IF(BZ7="-","【-】","【"&amp;SUBSTITUTE(TEXT(BZ7,"#,##0.00"),"-","△")&amp;"】"))</f>
        <v>【98.53】</v>
      </c>
      <c r="CA6" s="33" t="str">
        <f>IF(CA7="",NA(),CA7)</f>
        <v>-</v>
      </c>
      <c r="CB6" s="33" t="str">
        <f t="shared" ref="CB6:CJ6" si="9">IF(CB7="",NA(),CB7)</f>
        <v>-</v>
      </c>
      <c r="CC6" s="33" t="str">
        <f t="shared" si="9"/>
        <v>-</v>
      </c>
      <c r="CD6" s="33">
        <f t="shared" si="9"/>
        <v>181.29</v>
      </c>
      <c r="CE6" s="33">
        <f t="shared" si="9"/>
        <v>176.44</v>
      </c>
      <c r="CF6" s="33" t="str">
        <f t="shared" si="9"/>
        <v>-</v>
      </c>
      <c r="CG6" s="33" t="str">
        <f t="shared" si="9"/>
        <v>-</v>
      </c>
      <c r="CH6" s="33" t="str">
        <f t="shared" si="9"/>
        <v>-</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54.44</v>
      </c>
      <c r="CU6" s="33">
        <f t="shared" si="10"/>
        <v>54.67</v>
      </c>
      <c r="CV6" s="32" t="str">
        <f>IF(CV7="","",IF(CV7="-","【-】","【"&amp;SUBSTITUTE(TEXT(CV7,"#,##0.00"),"-","△")&amp;"】"))</f>
        <v>【60.01】</v>
      </c>
      <c r="CW6" s="33" t="str">
        <f>IF(CW7="",NA(),CW7)</f>
        <v>-</v>
      </c>
      <c r="CX6" s="33" t="str">
        <f t="shared" ref="CX6:DF6" si="11">IF(CX7="",NA(),CX7)</f>
        <v>-</v>
      </c>
      <c r="CY6" s="33" t="str">
        <f t="shared" si="11"/>
        <v>-</v>
      </c>
      <c r="CZ6" s="33">
        <f t="shared" si="11"/>
        <v>86.7</v>
      </c>
      <c r="DA6" s="33">
        <f t="shared" si="11"/>
        <v>87.13</v>
      </c>
      <c r="DB6" s="33" t="str">
        <f t="shared" si="11"/>
        <v>-</v>
      </c>
      <c r="DC6" s="33" t="str">
        <f t="shared" si="11"/>
        <v>-</v>
      </c>
      <c r="DD6" s="33" t="str">
        <f t="shared" si="11"/>
        <v>-</v>
      </c>
      <c r="DE6" s="33">
        <f t="shared" si="11"/>
        <v>84.2</v>
      </c>
      <c r="DF6" s="33">
        <f t="shared" si="11"/>
        <v>83.8</v>
      </c>
      <c r="DG6" s="32" t="str">
        <f>IF(DG7="","",IF(DG7="-","【-】","【"&amp;SUBSTITUTE(TEXT(DG7,"#,##0.00"),"-","△")&amp;"】"))</f>
        <v>【94.73】</v>
      </c>
      <c r="DH6" s="33" t="str">
        <f>IF(DH7="",NA(),DH7)</f>
        <v>-</v>
      </c>
      <c r="DI6" s="33" t="str">
        <f t="shared" ref="DI6:DQ6" si="12">IF(DI7="",NA(),DI7)</f>
        <v>-</v>
      </c>
      <c r="DJ6" s="33" t="str">
        <f t="shared" si="12"/>
        <v>-</v>
      </c>
      <c r="DK6" s="33">
        <f t="shared" si="12"/>
        <v>2.4500000000000002</v>
      </c>
      <c r="DL6" s="33">
        <f t="shared" si="12"/>
        <v>4.8600000000000003</v>
      </c>
      <c r="DM6" s="33" t="str">
        <f t="shared" si="12"/>
        <v>-</v>
      </c>
      <c r="DN6" s="33" t="str">
        <f t="shared" si="12"/>
        <v>-</v>
      </c>
      <c r="DO6" s="33" t="str">
        <f t="shared" si="12"/>
        <v>-</v>
      </c>
      <c r="DP6" s="33">
        <f t="shared" si="12"/>
        <v>21.28</v>
      </c>
      <c r="DQ6" s="33">
        <f t="shared" si="12"/>
        <v>23.95</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0.04</v>
      </c>
      <c r="EM6" s="33">
        <f t="shared" si="14"/>
        <v>0.11</v>
      </c>
      <c r="EN6" s="32" t="str">
        <f>IF(EN7="","",IF(EN7="-","【-】","【"&amp;SUBSTITUTE(TEXT(EN7,"#,##0.00"),"-","△")&amp;"】"))</f>
        <v>【0.23】</v>
      </c>
    </row>
    <row r="7" spans="1:147" s="34" customFormat="1" x14ac:dyDescent="0.15">
      <c r="A7" s="26"/>
      <c r="B7" s="35">
        <v>2015</v>
      </c>
      <c r="C7" s="35">
        <v>294420</v>
      </c>
      <c r="D7" s="35">
        <v>46</v>
      </c>
      <c r="E7" s="35">
        <v>17</v>
      </c>
      <c r="F7" s="35">
        <v>1</v>
      </c>
      <c r="G7" s="35">
        <v>0</v>
      </c>
      <c r="H7" s="35" t="s">
        <v>96</v>
      </c>
      <c r="I7" s="35" t="s">
        <v>97</v>
      </c>
      <c r="J7" s="35" t="s">
        <v>98</v>
      </c>
      <c r="K7" s="35" t="s">
        <v>99</v>
      </c>
      <c r="L7" s="35" t="s">
        <v>100</v>
      </c>
      <c r="M7" s="36" t="s">
        <v>101</v>
      </c>
      <c r="N7" s="36">
        <v>57.5</v>
      </c>
      <c r="O7" s="36">
        <v>80.14</v>
      </c>
      <c r="P7" s="36">
        <v>86</v>
      </c>
      <c r="Q7" s="36">
        <v>2736</v>
      </c>
      <c r="R7" s="36">
        <v>18575</v>
      </c>
      <c r="S7" s="36">
        <v>38.1</v>
      </c>
      <c r="T7" s="36">
        <v>487.53</v>
      </c>
      <c r="U7" s="36">
        <v>14821</v>
      </c>
      <c r="V7" s="36">
        <v>4.42</v>
      </c>
      <c r="W7" s="36">
        <v>3353.17</v>
      </c>
      <c r="X7" s="36" t="s">
        <v>101</v>
      </c>
      <c r="Y7" s="36" t="s">
        <v>101</v>
      </c>
      <c r="Z7" s="36" t="s">
        <v>101</v>
      </c>
      <c r="AA7" s="36">
        <v>100.14</v>
      </c>
      <c r="AB7" s="36">
        <v>115.55</v>
      </c>
      <c r="AC7" s="36" t="s">
        <v>101</v>
      </c>
      <c r="AD7" s="36" t="s">
        <v>101</v>
      </c>
      <c r="AE7" s="36" t="s">
        <v>101</v>
      </c>
      <c r="AF7" s="36">
        <v>108.56</v>
      </c>
      <c r="AG7" s="36">
        <v>109.12</v>
      </c>
      <c r="AH7" s="36">
        <v>108.23</v>
      </c>
      <c r="AI7" s="36" t="s">
        <v>101</v>
      </c>
      <c r="AJ7" s="36" t="s">
        <v>101</v>
      </c>
      <c r="AK7" s="36" t="s">
        <v>101</v>
      </c>
      <c r="AL7" s="36">
        <v>1.67</v>
      </c>
      <c r="AM7" s="36">
        <v>0</v>
      </c>
      <c r="AN7" s="36" t="s">
        <v>101</v>
      </c>
      <c r="AO7" s="36" t="s">
        <v>101</v>
      </c>
      <c r="AP7" s="36" t="s">
        <v>101</v>
      </c>
      <c r="AQ7" s="36">
        <v>100.32</v>
      </c>
      <c r="AR7" s="36">
        <v>116.49</v>
      </c>
      <c r="AS7" s="36">
        <v>4.45</v>
      </c>
      <c r="AT7" s="36" t="s">
        <v>101</v>
      </c>
      <c r="AU7" s="36" t="s">
        <v>101</v>
      </c>
      <c r="AV7" s="36" t="s">
        <v>101</v>
      </c>
      <c r="AW7" s="36">
        <v>20.260000000000002</v>
      </c>
      <c r="AX7" s="36">
        <v>44.93</v>
      </c>
      <c r="AY7" s="36" t="s">
        <v>101</v>
      </c>
      <c r="AZ7" s="36" t="s">
        <v>101</v>
      </c>
      <c r="BA7" s="36" t="s">
        <v>101</v>
      </c>
      <c r="BB7" s="36">
        <v>49.23</v>
      </c>
      <c r="BC7" s="36">
        <v>44.37</v>
      </c>
      <c r="BD7" s="36">
        <v>57.41</v>
      </c>
      <c r="BE7" s="36" t="s">
        <v>101</v>
      </c>
      <c r="BF7" s="36" t="s">
        <v>101</v>
      </c>
      <c r="BG7" s="36" t="s">
        <v>101</v>
      </c>
      <c r="BH7" s="36">
        <v>1491.23</v>
      </c>
      <c r="BI7" s="36">
        <v>1482.42</v>
      </c>
      <c r="BJ7" s="36" t="s">
        <v>101</v>
      </c>
      <c r="BK7" s="36" t="s">
        <v>101</v>
      </c>
      <c r="BL7" s="36" t="s">
        <v>101</v>
      </c>
      <c r="BM7" s="36">
        <v>1136.5</v>
      </c>
      <c r="BN7" s="36">
        <v>1118.56</v>
      </c>
      <c r="BO7" s="36">
        <v>763.62</v>
      </c>
      <c r="BP7" s="36" t="s">
        <v>101</v>
      </c>
      <c r="BQ7" s="36" t="s">
        <v>101</v>
      </c>
      <c r="BR7" s="36" t="s">
        <v>101</v>
      </c>
      <c r="BS7" s="36">
        <v>74.33</v>
      </c>
      <c r="BT7" s="36">
        <v>76.260000000000005</v>
      </c>
      <c r="BU7" s="36" t="s">
        <v>101</v>
      </c>
      <c r="BV7" s="36" t="s">
        <v>101</v>
      </c>
      <c r="BW7" s="36" t="s">
        <v>101</v>
      </c>
      <c r="BX7" s="36">
        <v>71.650000000000006</v>
      </c>
      <c r="BY7" s="36">
        <v>72.33</v>
      </c>
      <c r="BZ7" s="36">
        <v>98.53</v>
      </c>
      <c r="CA7" s="36" t="s">
        <v>101</v>
      </c>
      <c r="CB7" s="36" t="s">
        <v>101</v>
      </c>
      <c r="CC7" s="36" t="s">
        <v>101</v>
      </c>
      <c r="CD7" s="36">
        <v>181.29</v>
      </c>
      <c r="CE7" s="36">
        <v>176.44</v>
      </c>
      <c r="CF7" s="36" t="s">
        <v>101</v>
      </c>
      <c r="CG7" s="36" t="s">
        <v>101</v>
      </c>
      <c r="CH7" s="36" t="s">
        <v>101</v>
      </c>
      <c r="CI7" s="36">
        <v>217.82</v>
      </c>
      <c r="CJ7" s="36">
        <v>215.28</v>
      </c>
      <c r="CK7" s="36">
        <v>139.69999999999999</v>
      </c>
      <c r="CL7" s="36" t="s">
        <v>101</v>
      </c>
      <c r="CM7" s="36" t="s">
        <v>101</v>
      </c>
      <c r="CN7" s="36" t="s">
        <v>101</v>
      </c>
      <c r="CO7" s="36" t="s">
        <v>101</v>
      </c>
      <c r="CP7" s="36" t="s">
        <v>101</v>
      </c>
      <c r="CQ7" s="36" t="s">
        <v>101</v>
      </c>
      <c r="CR7" s="36" t="s">
        <v>101</v>
      </c>
      <c r="CS7" s="36" t="s">
        <v>101</v>
      </c>
      <c r="CT7" s="36">
        <v>54.44</v>
      </c>
      <c r="CU7" s="36">
        <v>54.67</v>
      </c>
      <c r="CV7" s="36">
        <v>60.01</v>
      </c>
      <c r="CW7" s="36" t="s">
        <v>101</v>
      </c>
      <c r="CX7" s="36" t="s">
        <v>101</v>
      </c>
      <c r="CY7" s="36" t="s">
        <v>101</v>
      </c>
      <c r="CZ7" s="36">
        <v>86.7</v>
      </c>
      <c r="DA7" s="36">
        <v>87.13</v>
      </c>
      <c r="DB7" s="36" t="s">
        <v>101</v>
      </c>
      <c r="DC7" s="36" t="s">
        <v>101</v>
      </c>
      <c r="DD7" s="36" t="s">
        <v>101</v>
      </c>
      <c r="DE7" s="36">
        <v>84.2</v>
      </c>
      <c r="DF7" s="36">
        <v>83.8</v>
      </c>
      <c r="DG7" s="36">
        <v>94.73</v>
      </c>
      <c r="DH7" s="36" t="s">
        <v>101</v>
      </c>
      <c r="DI7" s="36" t="s">
        <v>101</v>
      </c>
      <c r="DJ7" s="36" t="s">
        <v>101</v>
      </c>
      <c r="DK7" s="36">
        <v>2.4500000000000002</v>
      </c>
      <c r="DL7" s="36">
        <v>4.8600000000000003</v>
      </c>
      <c r="DM7" s="36" t="s">
        <v>101</v>
      </c>
      <c r="DN7" s="36" t="s">
        <v>101</v>
      </c>
      <c r="DO7" s="36" t="s">
        <v>101</v>
      </c>
      <c r="DP7" s="36">
        <v>21.28</v>
      </c>
      <c r="DQ7" s="36">
        <v>23.95</v>
      </c>
      <c r="DR7" s="36">
        <v>36.85</v>
      </c>
      <c r="DS7" s="36" t="s">
        <v>101</v>
      </c>
      <c r="DT7" s="36" t="s">
        <v>101</v>
      </c>
      <c r="DU7" s="36" t="s">
        <v>101</v>
      </c>
      <c r="DV7" s="36">
        <v>0</v>
      </c>
      <c r="DW7" s="36">
        <v>0</v>
      </c>
      <c r="DX7" s="36" t="s">
        <v>101</v>
      </c>
      <c r="DY7" s="36" t="s">
        <v>101</v>
      </c>
      <c r="DZ7" s="36" t="s">
        <v>101</v>
      </c>
      <c r="EA7" s="36">
        <v>0</v>
      </c>
      <c r="EB7" s="36">
        <v>0</v>
      </c>
      <c r="EC7" s="36">
        <v>4.5599999999999996</v>
      </c>
      <c r="ED7" s="36" t="s">
        <v>101</v>
      </c>
      <c r="EE7" s="36" t="s">
        <v>101</v>
      </c>
      <c r="EF7" s="36" t="s">
        <v>101</v>
      </c>
      <c r="EG7" s="36">
        <v>0</v>
      </c>
      <c r="EH7" s="36">
        <v>0</v>
      </c>
      <c r="EI7" s="36" t="s">
        <v>101</v>
      </c>
      <c r="EJ7" s="36" t="s">
        <v>101</v>
      </c>
      <c r="EK7" s="36" t="s">
        <v>101</v>
      </c>
      <c r="EL7" s="36">
        <v>0.04</v>
      </c>
      <c r="EM7" s="36">
        <v>0.11</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dcterms:created xsi:type="dcterms:W3CDTF">2017-02-08T02:36:52Z</dcterms:created>
  <dcterms:modified xsi:type="dcterms:W3CDTF">2017-02-16T04:18:59Z</dcterms:modified>
  <cp:category/>
</cp:coreProperties>
</file>