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8\Desktop\30 大淀町（上水道、下水道のみ）\"/>
    </mc:Choice>
  </mc:AlternateContent>
  <workbookProtection workbookAlgorithmName="SHA-512" workbookHashValue="gebil2yhQe5qJnlTvbOUfPDY8Ag/9Jsfav6IpQhWJ/oRr1Z7RdHoi+AgV17PD0RYbW9xKdND49tiDIlC2Fg0eg==" workbookSaltValue="9JbwZi60r0WFANesw24UJ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<sst xmlns="http://schemas.openxmlformats.org/spreadsheetml/2006/main" count="236" uniqueCount="115">
  <si>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</si>
  <si>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</si>
  <si>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</si>
  <si>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</si>
  <si>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</si>
  <si>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</si>
  <si>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</si>
  <si>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</si>
  <si>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</si>
  <si>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</si>
  <si>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</si>
  <si>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</si>
  <si>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</si>
  <si>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</si>
  <si>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</si>
  <si>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</si>
  <si>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</si>
  <si>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</si>
  <si>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</si>
  <si>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</si>
  <si>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</si>
  <si>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</si>
  <si>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</si>
  <si>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</si>
  <si>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</si>
  <si>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</si>
  <si>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</si>
  <si>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</si>
  <si>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</si>
  <si>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</si>
  <si>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</si>
  <si>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</si>
  <si>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</si>
  <si>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</si>
  <si>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</si>
  <si>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</si>
  <si>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</si>
  <si>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</si>
  <si>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</si>
  <si>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</si>
  <si>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</si>
  <si>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</si>
  <si>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</si>
  <si>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</si>
  <si>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</si>
  <si>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</si>
  <si>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</si>
  <si>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</si>
  <si>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</si>
  <si>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</si>
  <si>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</si>
  <si>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</si>
  <si>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</si>
  <si>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</si>
  <si>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</si>
  <si>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</si>
  <si>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</si>
  <si>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</si>
  <si>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</si>
  <si>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</si>
  <si>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</si>
  <si>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</si>
  <si>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</si>
  <si>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</si>
  <si>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</si>
  <si>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</si>
  <si>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</si>
  <si>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</si>
  <si>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</si>
  <si>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</si>
  <si>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</si>
  <si>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</si>
  <si>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</si>
  <si>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</si>
  <si>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</si>
  <si>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</si>
  <si>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</si>
  <si>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</si>
  <si>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</si>
  <si>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</si>
  <si>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</si>
  <si>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</si>
  <si>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</si>
  <si>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</si>
  <si>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</si>
  <si>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</si>
  <si>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</si>
  <si>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</si>
  <si>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</si>
  <si>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</si>
  <si>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</si>
  <si>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</si>
  <si>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</si>
  <si>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</si>
  <si>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</si>
  <si>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</si>
  <si>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</si>
  <si>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</si>
  <si>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</si>
  <si>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</si>
  <si>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</si>
  <si>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</si>
  <si>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</si>
  <si>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</si>
  <si>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</si>
  <si>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</si>
  <si>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</si>
  <si>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</si>
  <si>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</si>
  <si>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</si>
  <si>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</si>
  <si>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</si>
  <si>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・本事業は供用開始後21年を経過しているが、保有資産の大部分が管渠であり、耐用年数は50年を見込んでいるため現在老朽化の度合いは低い。
・①有形固定資産減価償却率も非常に低いが、本事業は、今後、減価償却累計額は同程度で増加していくため、減価償却率は増加していく傾向にあると考えられる。
</t>
    <phoneticPr fontId="4"/>
  </si>
  <si>
    <t>・事業の規模が小さいため、数値的な変動は大きく現れるが、相対的に見て、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phoneticPr fontId="4"/>
  </si>
  <si>
    <t>・①経常収支比率について、本年度は、事業全体で黒字を計上することができたことにより、全国平均値を上回った。
・③流動比率について昨年度よりも減少しているが、流動負債における未払金の減少よりも流動資産における現金の減少幅のほうが大きかったことが主な要因である。
・⑤経費回収率については、前年度より上昇したが、健全な経営の目安となる100％を下回った。
・⑥汚水処理原価については、使用料収入の減少、繰入金等の収入の増加及び支払利息が減少したことにより、わずかに増加した。
※⑦施設利用率が0％であるのは、奈良県流域下水道に接続することで終末処理を行っているためである。</t>
    <rPh sb="212" eb="213">
      <t>オヨ</t>
    </rPh>
    <rPh sb="233" eb="23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</si>
</sst>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EC-4474-8869-DEF714E0F8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AEC-4474-8869-DEF714E0F8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B-4949-92FA-199DF2B3AC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51B-4949-92FA-199DF2B3AC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79.12</c:v>
                </c:pt>
                <c:pt idx="1">
                  <c:v>79.12</c:v>
                </c:pt>
                <c:pt idx="2">
                  <c:v>79.12</c:v>
                </c:pt>
                <c:pt idx="3">
                  <c:v>79.12</c:v>
                </c:pt>
                <c:pt idx="4">
                  <c:v>79.12</c:v>
                </c:pt>
              </c:numCache>
            </c:numRef>
          </c:val>
          <c:extLst>
            <c:ext xmlns:c16="http://schemas.microsoft.com/office/drawing/2014/chart" uri="{C3380CC4-5D6E-409C-BE32-E72D297353CC}">
              <c16:uniqueId val="{00000000-5C38-4BA5-B947-F4438972B5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C38-4BA5-B947-F4438972B5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103.26</c:v>
                </c:pt>
                <c:pt idx="1">
                  <c:v>122.76</c:v>
                </c:pt>
                <c:pt idx="2">
                  <c:v>119.89</c:v>
                </c:pt>
                <c:pt idx="3">
                  <c:v>122.41</c:v>
                </c:pt>
                <c:pt idx="4">
                  <c:v>122.85</c:v>
                </c:pt>
              </c:numCache>
            </c:numRef>
          </c:val>
          <c:extLst>
            <c:ext xmlns:c16="http://schemas.microsoft.com/office/drawing/2014/chart" uri="{C3380CC4-5D6E-409C-BE32-E72D297353CC}">
              <c16:uniqueId val="{00000000-1DF9-44B7-A036-9B6AF972D0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1DF9-44B7-A036-9B6AF972D0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15.24</c:v>
                </c:pt>
                <c:pt idx="1">
                  <c:v>18.05</c:v>
                </c:pt>
                <c:pt idx="2">
                  <c:v>20.86</c:v>
                </c:pt>
                <c:pt idx="3">
                  <c:v>23.67</c:v>
                </c:pt>
                <c:pt idx="4">
                  <c:v>26.49</c:v>
                </c:pt>
              </c:numCache>
            </c:numRef>
          </c:val>
          <c:extLst>
            <c:ext xmlns:c16="http://schemas.microsoft.com/office/drawing/2014/chart" uri="{C3380CC4-5D6E-409C-BE32-E72D297353CC}">
              <c16:uniqueId val="{00000000-0BAF-48D9-B021-E40A93F359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0BAF-48D9-B021-E40A93F359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0-4A26-9591-98A9E2A756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4B80-4A26-9591-98A9E2A756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8.31</c:v>
                </c:pt>
                <c:pt idx="1">
                  <c:v>0</c:v>
                </c:pt>
                <c:pt idx="2">
                  <c:v>0</c:v>
                </c:pt>
                <c:pt idx="3">
                  <c:v>0</c:v>
                </c:pt>
                <c:pt idx="4">
                  <c:v>0</c:v>
                </c:pt>
              </c:numCache>
            </c:numRef>
          </c:val>
          <c:extLst>
            <c:ext xmlns:c16="http://schemas.microsoft.com/office/drawing/2014/chart" uri="{C3380CC4-5D6E-409C-BE32-E72D297353CC}">
              <c16:uniqueId val="{00000000-0046-4104-A391-6C7876D12E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046-4104-A391-6C7876D12E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12.63</c:v>
                </c:pt>
                <c:pt idx="1">
                  <c:v>12.73</c:v>
                </c:pt>
                <c:pt idx="2">
                  <c:v>8.3699999999999992</c:v>
                </c:pt>
                <c:pt idx="3">
                  <c:v>7.22</c:v>
                </c:pt>
                <c:pt idx="4">
                  <c:v>7.13</c:v>
                </c:pt>
              </c:numCache>
            </c:numRef>
          </c:val>
          <c:extLst>
            <c:ext xmlns:c16="http://schemas.microsoft.com/office/drawing/2014/chart" uri="{C3380CC4-5D6E-409C-BE32-E72D297353CC}">
              <c16:uniqueId val="{00000000-DC0D-41BE-999E-9939692E7C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C0D-41BE-999E-9939692E7C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1944.58</c:v>
                </c:pt>
                <c:pt idx="1">
                  <c:v>2796.51</c:v>
                </c:pt>
                <c:pt idx="2">
                  <c:v>2410.7600000000002</c:v>
                </c:pt>
                <c:pt idx="3">
                  <c:v>2897.05</c:v>
                </c:pt>
                <c:pt idx="4">
                  <c:v>2713.3</c:v>
                </c:pt>
              </c:numCache>
            </c:numRef>
          </c:val>
          <c:extLst>
            <c:ext xmlns:c16="http://schemas.microsoft.com/office/drawing/2014/chart" uri="{C3380CC4-5D6E-409C-BE32-E72D297353CC}">
              <c16:uniqueId val="{00000000-B279-425D-85E1-7410DAF5C3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279-425D-85E1-7410DAF5C3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114.09</c:v>
                </c:pt>
                <c:pt idx="1">
                  <c:v>93.1</c:v>
                </c:pt>
                <c:pt idx="2">
                  <c:v>88.07</c:v>
                </c:pt>
                <c:pt idx="3">
                  <c:v>88.58</c:v>
                </c:pt>
                <c:pt idx="4">
                  <c:v>89.27</c:v>
                </c:pt>
              </c:numCache>
            </c:numRef>
          </c:val>
          <c:extLst>
            <c:ext xmlns:c16="http://schemas.microsoft.com/office/drawing/2014/chart" uri="{C3380CC4-5D6E-409C-BE32-E72D297353CC}">
              <c16:uniqueId val="{00000000-BF98-4389-AA64-5914D46F4C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F98-4389-AA64-5914D46F4C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181.97</c:v>
                </c:pt>
                <c:pt idx="1">
                  <c:v>141.77000000000001</c:v>
                </c:pt>
                <c:pt idx="2">
                  <c:v>150.06</c:v>
                </c:pt>
                <c:pt idx="3">
                  <c:v>149.99</c:v>
                </c:pt>
                <c:pt idx="4">
                  <c:v>150.04</c:v>
                </c:pt>
              </c:numCache>
            </c:numRef>
          </c:val>
          <c:extLst>
            <c:ext xmlns:c16="http://schemas.microsoft.com/office/drawing/2014/chart" uri="{C3380CC4-5D6E-409C-BE32-E72D297353CC}">
              <c16:uniqueId val="{00000000-EA3A-415A-9BD1-9D3358AEE7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A3A-415A-9BD1-9D3358AEE7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奈良県　大淀町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16147</v>
      </c>
      <c r="AM8" s="48"/>
      <c r="AN8" s="48"/>
      <c r="AO8" s="48"/>
      <c r="AP8" s="48"/>
      <c r="AQ8" s="48"/>
      <c r="AR8" s="48"/>
      <c r="AS8" s="48"/>
      <c r="AT8" s="47">
        <f>データ!T6</f>
        <v>38.1</v>
      </c>
      <c r="AU8" s="47"/>
      <c r="AV8" s="47"/>
      <c r="AW8" s="47"/>
      <c r="AX8" s="47"/>
      <c r="AY8" s="47"/>
      <c r="AZ8" s="47"/>
      <c r="BA8" s="47"/>
      <c r="BB8" s="47">
        <f>データ!U6</f>
        <v>423.81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74.36</v>
      </c>
      <c r="J10" s="47"/>
      <c r="K10" s="47"/>
      <c r="L10" s="47"/>
      <c r="M10" s="47"/>
      <c r="N10" s="47"/>
      <c r="O10" s="47"/>
      <c r="P10" s="47">
        <f>データ!P6</f>
        <v>2.83</v>
      </c>
      <c r="Q10" s="47"/>
      <c r="R10" s="47"/>
      <c r="S10" s="47"/>
      <c r="T10" s="47"/>
      <c r="U10" s="47"/>
      <c r="V10" s="47"/>
      <c r="W10" s="47">
        <f>データ!Q6</f>
        <v>82</v>
      </c>
      <c r="X10" s="47"/>
      <c r="Y10" s="47"/>
      <c r="Z10" s="47"/>
      <c r="AA10" s="47"/>
      <c r="AB10" s="47"/>
      <c r="AC10" s="47"/>
      <c r="AD10" s="48">
        <f>データ!R6</f>
        <v>2787</v>
      </c>
      <c r="AE10" s="48"/>
      <c r="AF10" s="48"/>
      <c r="AG10" s="48"/>
      <c r="AH10" s="48"/>
      <c r="AI10" s="48"/>
      <c r="AJ10" s="48"/>
      <c r="AK10" s="2"/>
      <c r="AL10" s="48">
        <f>データ!V6</f>
        <v>455</v>
      </c>
      <c r="AM10" s="48"/>
      <c r="AN10" s="48"/>
      <c r="AO10" s="48"/>
      <c r="AP10" s="48"/>
      <c r="AQ10" s="48"/>
      <c r="AR10" s="48"/>
      <c r="AS10" s="48"/>
      <c r="AT10" s="47">
        <f>データ!W6</f>
        <v>0.16</v>
      </c>
      <c r="AU10" s="47"/>
      <c r="AV10" s="47"/>
      <c r="AW10" s="47"/>
      <c r="AX10" s="47"/>
      <c r="AY10" s="47"/>
      <c r="AZ10" s="47"/>
      <c r="BA10" s="47"/>
      <c r="BB10" s="47">
        <f>データ!X6</f>
        <v>2843.75</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PGfgww9ll5lv/+X8CvAUbV0LjmWDhGWQAbzJsjEQEAnTt8e6OSf5h3/gvqS6jDMewpcv7H2WjbfYfdQHhK8TQ==" saltValue="dvckrHYqYvDcCFHCUjAx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294420</v>
      </c>
      <c r="D6" s="19">
        <f t="shared" si="3"/>
        <v>46</v>
      </c>
      <c r="E6" s="19">
        <f t="shared" si="3"/>
        <v>17</v>
      </c>
      <c r="F6" s="19">
        <f t="shared" si="3"/>
        <v>4</v>
      </c>
      <c r="G6" s="19">
        <f t="shared" si="3"/>
        <v>0</v>
      </c>
      <c r="H6" s="19" t="str">
        <f t="shared" si="3"/>
        <v>奈良県　大淀町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74.36</v>
      </c>
      <c r="P6" s="20">
        <f t="shared" si="3"/>
        <v>2.83</v>
      </c>
      <c r="Q6" s="20">
        <f t="shared" si="3"/>
        <v>82</v>
      </c>
      <c r="R6" s="20">
        <f t="shared" si="3"/>
        <v>2787</v>
      </c>
      <c r="S6" s="20">
        <f t="shared" si="3"/>
        <v>16147</v>
      </c>
      <c r="T6" s="20">
        <f t="shared" si="3"/>
        <v>38.1</v>
      </c>
      <c r="U6" s="20">
        <f t="shared" si="3"/>
        <v>423.81</v>
      </c>
      <c r="V6" s="20">
        <f t="shared" si="3"/>
        <v>455</v>
      </c>
      <c r="W6" s="20">
        <f t="shared" si="3"/>
        <v>0.16</v>
      </c>
      <c r="X6" s="20">
        <f t="shared" si="3"/>
        <v>2843.75</v>
      </c>
      <c r="Y6" s="21">
        <f>IF(Y7="",NA(),Y7)</f>
        <v>103.26</v>
      </c>
      <c r="Z6" s="21">
        <f t="shared" ref="Z6:AH6" si="4">IF(Z7="",NA(),Z7)</f>
        <v>122.76</v>
      </c>
      <c r="AA6" s="21">
        <f t="shared" si="4"/>
        <v>119.89</v>
      </c>
      <c r="AB6" s="21">
        <f t="shared" si="4"/>
        <v>122.41</v>
      </c>
      <c r="AC6" s="21">
        <f t="shared" si="4"/>
        <v>122.85</v>
      </c>
      <c r="AD6" s="21">
        <f t="shared" si="4"/>
        <v>102.73</v>
      </c>
      <c r="AE6" s="21">
        <f t="shared" si="4"/>
        <v>105.78</v>
      </c>
      <c r="AF6" s="21">
        <f t="shared" si="4"/>
        <v>106.09</v>
      </c>
      <c r="AG6" s="21">
        <f t="shared" si="4"/>
        <v>106.44</v>
      </c>
      <c r="AH6" s="21">
        <f t="shared" si="4"/>
        <v>107.11</v>
      </c>
      <c r="AI6" s="20" t="str">
        <f>IF(AI7="","",IF(AI7="-","【-】","【"&amp;SUBSTITUTE(TEXT(AI7,"#,##0.00"),"-","△")&amp;"】"))</f>
        <v>【105.09】</v>
      </c>
      <c r="AJ6" s="21">
        <f>IF(AJ7="",NA(),AJ7)</f>
        <v>8.31</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12.63</v>
      </c>
      <c r="AV6" s="21">
        <f t="shared" ref="AV6:BD6" si="6">IF(AV7="",NA(),AV7)</f>
        <v>12.73</v>
      </c>
      <c r="AW6" s="21">
        <f t="shared" si="6"/>
        <v>8.3699999999999992</v>
      </c>
      <c r="AX6" s="21">
        <f t="shared" si="6"/>
        <v>7.22</v>
      </c>
      <c r="AY6" s="21">
        <f t="shared" si="6"/>
        <v>7.13</v>
      </c>
      <c r="AZ6" s="21">
        <f t="shared" si="6"/>
        <v>47.72</v>
      </c>
      <c r="BA6" s="21">
        <f t="shared" si="6"/>
        <v>44.24</v>
      </c>
      <c r="BB6" s="21">
        <f t="shared" si="6"/>
        <v>43.07</v>
      </c>
      <c r="BC6" s="21">
        <f t="shared" si="6"/>
        <v>45.42</v>
      </c>
      <c r="BD6" s="21">
        <f t="shared" si="6"/>
        <v>50.63</v>
      </c>
      <c r="BE6" s="20" t="str">
        <f>IF(BE7="","",IF(BE7="-","【-】","【"&amp;SUBSTITUTE(TEXT(BE7,"#,##0.00"),"-","△")&amp;"】"))</f>
        <v>【48.91】</v>
      </c>
      <c r="BF6" s="21">
        <f>IF(BF7="",NA(),BF7)</f>
        <v>1944.58</v>
      </c>
      <c r="BG6" s="21">
        <f t="shared" ref="BG6:BO6" si="7">IF(BG7="",NA(),BG7)</f>
        <v>2796.51</v>
      </c>
      <c r="BH6" s="21">
        <f t="shared" si="7"/>
        <v>2410.7600000000002</v>
      </c>
      <c r="BI6" s="21">
        <f t="shared" si="7"/>
        <v>2897.05</v>
      </c>
      <c r="BJ6" s="21">
        <f t="shared" si="7"/>
        <v>2713.3</v>
      </c>
      <c r="BK6" s="21">
        <f t="shared" si="7"/>
        <v>1206.79</v>
      </c>
      <c r="BL6" s="21">
        <f t="shared" si="7"/>
        <v>1258.43</v>
      </c>
      <c r="BM6" s="21">
        <f t="shared" si="7"/>
        <v>1163.75</v>
      </c>
      <c r="BN6" s="21">
        <f t="shared" si="7"/>
        <v>1195.47</v>
      </c>
      <c r="BO6" s="21">
        <f t="shared" si="7"/>
        <v>1168.69</v>
      </c>
      <c r="BP6" s="20" t="str">
        <f>IF(BP7="","",IF(BP7="-","【-】","【"&amp;SUBSTITUTE(TEXT(BP7,"#,##0.00"),"-","△")&amp;"】"))</f>
        <v>【1,156.82】</v>
      </c>
      <c r="BQ6" s="21">
        <f>IF(BQ7="",NA(),BQ7)</f>
        <v>114.09</v>
      </c>
      <c r="BR6" s="21">
        <f t="shared" ref="BR6:BZ6" si="8">IF(BR7="",NA(),BR7)</f>
        <v>93.1</v>
      </c>
      <c r="BS6" s="21">
        <f t="shared" si="8"/>
        <v>88.07</v>
      </c>
      <c r="BT6" s="21">
        <f t="shared" si="8"/>
        <v>88.58</v>
      </c>
      <c r="BU6" s="21">
        <f t="shared" si="8"/>
        <v>89.27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181.97</v>
      </c>
      <c r="CC6" s="21">
        <f t="shared" ref="CC6:CK6" si="9">IF(CC7="",NA(),CC7)</f>
        <v>141.77000000000001</v>
      </c>
      <c r="CD6" s="21">
        <f t="shared" si="9"/>
        <v>150.06</v>
      </c>
      <c r="CE6" s="21">
        <f t="shared" si="9"/>
        <v>149.99</v>
      </c>
      <c r="CF6" s="21">
        <f t="shared" si="9"/>
        <v>150.04</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79.12</v>
      </c>
      <c r="CY6" s="21">
        <f t="shared" ref="CY6:DG6" si="11">IF(CY7="",NA(),CY7)</f>
        <v>79.12</v>
      </c>
      <c r="CZ6" s="21">
        <f t="shared" si="11"/>
        <v>79.12</v>
      </c>
      <c r="DA6" s="21">
        <f t="shared" si="11"/>
        <v>79.12</v>
      </c>
      <c r="DB6" s="21">
        <f t="shared" si="11"/>
        <v>79.12</v>
      </c>
      <c r="DC6" s="21">
        <f t="shared" si="11"/>
        <v>83.75</v>
      </c>
      <c r="DD6" s="21">
        <f t="shared" si="11"/>
        <v>84.19</v>
      </c>
      <c r="DE6" s="21">
        <f t="shared" si="11"/>
        <v>84.34</v>
      </c>
      <c r="DF6" s="21">
        <f t="shared" si="11"/>
        <v>84.34</v>
      </c>
      <c r="DG6" s="21">
        <f t="shared" si="11"/>
        <v>84.73</v>
      </c>
      <c r="DH6" s="20" t="str">
        <f>IF(DH7="","",IF(DH7="-","【-】","【"&amp;SUBSTITUTE(TEXT(DH7,"#,##0.00"),"-","△")&amp;"】"))</f>
        <v>【86.21】</v>
      </c>
      <c r="DI6" s="21">
        <f>IF(DI7="",NA(),DI7)</f>
        <v>15.24</v>
      </c>
      <c r="DJ6" s="21">
        <f t="shared" ref="DJ6:DR6" si="12">IF(DJ7="",NA(),DJ7)</f>
        <v>18.05</v>
      </c>
      <c r="DK6" s="21">
        <f t="shared" si="12"/>
        <v>20.86</v>
      </c>
      <c r="DL6" s="21">
        <f t="shared" si="12"/>
        <v>23.67</v>
      </c>
      <c r="DM6" s="21">
        <f t="shared" si="12"/>
        <v>26.49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294420</v>
      </c>
      <c r="D7" s="23">
        <v>46</v>
      </c>
      <c r="E7" s="23">
        <v>17</v>
      </c>
      <c r="F7" s="23">
        <v>4</v>
      </c>
      <c r="G7" s="23">
        <v>0</v>
      </c>
      <c r="H7" s="23" t="s">
        <v>96</v>
      </c>
      <c r="I7" s="23" t="s">
        <v>97</v>
      </c>
      <c r="J7" s="23" t="s">
        <v>98</v>
      </c>
      <c r="K7" s="23" t="s">
        <v>99</v>
      </c>
      <c r="L7" s="23" t="s">
        <v>100</v>
      </c>
      <c r="M7" s="23" t="s">
        <v>101</v>
      </c>
      <c r="N7" s="24" t="s">
        <v>102</v>
      </c>
      <c r="O7" s="24">
        <v>74.36</v>
      </c>
      <c r="P7" s="24">
        <v>2.83</v>
      </c>
      <c r="Q7" s="24">
        <v>82</v>
      </c>
      <c r="R7" s="24">
        <v>2787</v>
      </c>
      <c r="S7" s="24">
        <v>16147</v>
      </c>
      <c r="T7" s="24">
        <v>38.1</v>
      </c>
      <c r="U7" s="24">
        <v>423.81</v>
      </c>
      <c r="V7" s="24">
        <v>455</v>
      </c>
      <c r="W7" s="24">
        <v>0.16</v>
      </c>
      <c r="X7" s="24">
        <v>2843.75</v>
      </c>
      <c r="Y7" s="24">
        <v>103.26</v>
      </c>
      <c r="Z7" s="24">
        <v>122.76</v>
      </c>
      <c r="AA7" s="24">
        <v>119.89</v>
      </c>
      <c r="AB7" s="24">
        <v>122.41</v>
      </c>
      <c r="AC7" s="24">
        <v>122.85</v>
      </c>
      <c r="AD7" s="24">
        <v>102.73</v>
      </c>
      <c r="AE7" s="24">
        <v>105.78</v>
      </c>
      <c r="AF7" s="24">
        <v>106.09</v>
      </c>
      <c r="AG7" s="24">
        <v>106.44</v>
      </c>
      <c r="AH7" s="24">
        <v>107.11</v>
      </c>
      <c r="AI7" s="24">
        <v>105.09</v>
      </c>
      <c r="AJ7" s="24">
        <v>8.31</v>
      </c>
      <c r="AK7" s="24">
        <v>0</v>
      </c>
      <c r="AL7" s="24">
        <v>0</v>
      </c>
      <c r="AM7" s="24">
        <v>0</v>
      </c>
      <c r="AN7" s="24">
        <v>0</v>
      </c>
      <c r="AO7" s="24">
        <v>94.97</v>
      </c>
      <c r="AP7" s="24">
        <v>63.96</v>
      </c>
      <c r="AQ7" s="24">
        <v>69.42</v>
      </c>
      <c r="AR7" s="24">
        <v>72.86</v>
      </c>
      <c r="AS7" s="24">
        <v>69.540000000000006</v>
      </c>
      <c r="AT7" s="24">
        <v>65.73</v>
      </c>
      <c r="AU7" s="24">
        <v>12.63</v>
      </c>
      <c r="AV7" s="24">
        <v>12.73</v>
      </c>
      <c r="AW7" s="24">
        <v>8.3699999999999992</v>
      </c>
      <c r="AX7" s="24">
        <v>7.22</v>
      </c>
      <c r="AY7" s="24">
        <v>7.13</v>
      </c>
      <c r="AZ7" s="24">
        <v>47.72</v>
      </c>
      <c r="BA7" s="24">
        <v>44.24</v>
      </c>
      <c r="BB7" s="24">
        <v>43.07</v>
      </c>
      <c r="BC7" s="24">
        <v>45.42</v>
      </c>
      <c r="BD7" s="24">
        <v>50.63</v>
      </c>
      <c r="BE7" s="24">
        <v>48.91</v>
      </c>
      <c r="BF7" s="24">
        <v>1944.58</v>
      </c>
      <c r="BG7" s="24">
        <v>2796.51</v>
      </c>
      <c r="BH7" s="24">
        <v>2410.7600000000002</v>
      </c>
      <c r="BI7" s="24">
        <v>2897.05</v>
      </c>
      <c r="BJ7" s="24">
        <v>2713.3</v>
      </c>
      <c r="BK7" s="24">
        <v>1206.79</v>
      </c>
      <c r="BL7" s="24">
        <v>1258.43</v>
      </c>
      <c r="BM7" s="24">
        <v>1163.75</v>
      </c>
      <c r="BN7" s="24">
        <v>1195.47</v>
      </c>
      <c r="BO7" s="24">
        <v>1168.69</v>
      </c>
      <c r="BP7" s="24">
        <v>1156.82</v>
      </c>
      <c r="BQ7" s="24">
        <v>114.09</v>
      </c>
      <c r="BR7" s="24">
        <v>93.1</v>
      </c>
      <c r="BS7" s="24">
        <v>88.07</v>
      </c>
      <c r="BT7" s="24">
        <v>88.58</v>
      </c>
      <c r="BU7" s="24">
        <v>89.27</v>
      </c>
      <c r="BV7" s="24">
        <v>71.84</v>
      </c>
      <c r="BW7" s="24">
        <v>73.36</v>
      </c>
      <c r="BX7" s="24">
        <v>72.599999999999994</v>
      </c>
      <c r="BY7" s="24">
        <v>69.430000000000007</v>
      </c>
      <c r="BZ7" s="24">
        <v>70.709999999999994</v>
      </c>
      <c r="CA7" s="24">
        <v>75.33</v>
      </c>
      <c r="CB7" s="24">
        <v>181.97</v>
      </c>
      <c r="CC7" s="24">
        <v>141.77000000000001</v>
      </c>
      <c r="CD7" s="24">
        <v>150.06</v>
      </c>
      <c r="CE7" s="24">
        <v>149.99</v>
      </c>
      <c r="CF7" s="24">
        <v>150.04</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79.12</v>
      </c>
      <c r="CY7" s="24">
        <v>79.12</v>
      </c>
      <c r="CZ7" s="24">
        <v>79.12</v>
      </c>
      <c r="DA7" s="24">
        <v>79.12</v>
      </c>
      <c r="DB7" s="24">
        <v>79.12</v>
      </c>
      <c r="DC7" s="24">
        <v>83.75</v>
      </c>
      <c r="DD7" s="24">
        <v>84.19</v>
      </c>
      <c r="DE7" s="24">
        <v>84.34</v>
      </c>
      <c r="DF7" s="24">
        <v>84.34</v>
      </c>
      <c r="DG7" s="24">
        <v>84.73</v>
      </c>
      <c r="DH7" s="24">
        <v>86.21</v>
      </c>
      <c r="DI7" s="24">
        <v>15.24</v>
      </c>
      <c r="DJ7" s="24">
        <v>18.05</v>
      </c>
      <c r="DK7" s="24">
        <v>20.86</v>
      </c>
      <c r="DL7" s="24">
        <v>23.67</v>
      </c>
      <c r="DM7" s="24">
        <v>26.49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OY031158</cp:lastModifiedBy>
  <dcterms:created xsi:type="dcterms:W3CDTF">2025-01-24T07:13:12Z</dcterms:created>
  <dcterms:modified xsi:type="dcterms:W3CDTF">2025-01-29T05:13:59Z</dcterms:modified>
  <cp:category/>
</cp:coreProperties>
</file>