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BE35" i="9"/>
  <c r="AM35" i="9"/>
  <c r="BE34" i="9"/>
  <c r="AM34" i="9"/>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l="1"/>
  <c r="BW35" i="9" l="1"/>
  <c r="BW36" i="9" s="1"/>
  <c r="BW37" i="9" s="1"/>
  <c r="BW38" i="9" s="1"/>
  <c r="BW39" i="9" s="1"/>
  <c r="CO34" i="9" l="1"/>
  <c r="CO35" i="9" s="1"/>
</calcChain>
</file>

<file path=xl/sharedStrings.xml><?xml version="1.0" encoding="utf-8"?>
<sst xmlns="http://schemas.openxmlformats.org/spreadsheetml/2006/main" count="1018" uniqueCount="555">
  <si>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</si>
  <si>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</si>
  <si>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</si>
  <si>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</si>
  <si>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</si>
  <si>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</si>
  <si>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</si>
  <si>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</si>
  <si>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</si>
  <si>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</si>
  <si>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</si>
  <si>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</si>
  <si>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</si>
  <si>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</si>
  <si>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</si>
  <si>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</si>
  <si>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</si>
  <si>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</si>
  <si>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</si>
  <si>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</si>
  <si>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</si>
  <si>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</si>
  <si>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</si>
  <si>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</si>
  <si>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</si>
  <si>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</si>
  <si>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</si>
  <si>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</si>
  <si>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</si>
  <si>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</si>
  <si>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</si>
  <si>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</si>
  <si>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</si>
  <si>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</si>
  <si>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</si>
  <si>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</si>
  <si>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</si>
  <si>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</si>
  <si>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</si>
  <si>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</si>
  <si>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</si>
  <si>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</si>
  <si>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</si>
  <si>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</si>
  <si>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</si>
  <si>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</si>
  <si>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</si>
  <si>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</si>
  <si>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</si>
  <si>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</si>
  <si>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</si>
  <si>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</si>
  <si>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</si>
  <si>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</si>
  <si>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</si>
  <si>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</si>
  <si>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</si>
  <si>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</si>
  <si>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</si>
  <si>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</si>
  <si>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</si>
  <si>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</si>
  <si>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</si>
  <si>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</si>
  <si>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</si>
  <si>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</si>
  <si>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</si>
  <si>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</si>
  <si>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</si>
  <si>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</si>
  <si>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</si>
  <si>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</si>
  <si>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</si>
  <si>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</si>
  <si>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</si>
  <si>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</si>
  <si>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</si>
  <si>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</si>
  <si>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</si>
  <si>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</si>
  <si>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</si>
  <si>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</si>
  <si>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</si>
  <si>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</si>
  <si>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</si>
  <si>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</si>
  <si>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</si>
  <si>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</si>
  <si>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</si>
  <si>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</si>
  <si>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</si>
  <si>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</si>
  <si>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</si>
  <si>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</si>
  <si>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</si>
  <si>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</si>
  <si>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</si>
  <si>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</si>
  <si>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</si>
  <si>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</si>
  <si>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</si>
  <si>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</si>
  <si>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</si>
  <si>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</si>
  <si>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</si>
  <si>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</si>
  <si>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</si>
  <si>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</si>
  <si>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</si>
  <si>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</si>
  <si>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</si>
  <si>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</si>
  <si>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</si>
  <si>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</si>
  <si>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</si>
  <si>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</si>
  <si>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</si>
  <si>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</si>
  <si>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</si>
  <si>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</si>
  <si>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</si>
  <si>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</si>
  <si>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</si>
  <si>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</si>
  <si>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</si>
  <si>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</si>
  <si>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</si>
  <si>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</si>
  <si>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</si>
  <si>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</si>
  <si>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</si>
  <si>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</si>
  <si>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</si>
  <si>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</si>
  <si>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</si>
  <si>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</si>
  <si>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</si>
  <si>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</si>
  <si>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</si>
  <si>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</si>
  <si>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</si>
  <si>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</si>
  <si>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</si>
  <si>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</si>
  <si>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</si>
  <si>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</si>
  <si>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</si>
  <si>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</si>
  <si>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</si>
  <si>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</si>
  <si>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</si>
  <si>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</si>
  <si>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</si>
  <si>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</si>
  <si>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</si>
  <si>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</si>
  <si>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</si>
  <si>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</si>
  <si>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</si>
  <si>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</si>
  <si>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</si>
  <si>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</si>
  <si>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</si>
  <si>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</si>
  <si>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</si>
  <si>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</si>
  <si>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</si>
  <si>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</si>
  <si>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</si>
  <si>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</si>
  <si>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</si>
  <si>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</si>
  <si>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</si>
  <si>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</si>
  <si>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</si>
  <si>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</si>
  <si>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</si>
  <si>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</si>
  <si>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</si>
  <si>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</si>
  <si>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</si>
  <si>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</si>
  <si>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</si>
  <si>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</si>
  <si>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</si>
  <si>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</si>
  <si>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</si>
  <si>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</si>
  <si>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</si>
  <si>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</si>
  <si>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</si>
  <si>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奈良県大淀町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</si>
  <si>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</si>
  <si>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</si>
  <si>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</si>
  <si>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</si>
  <si>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</si>
  <si>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</si>
  <si>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</si>
  <si>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</si>
  <si>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</si>
  <si>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</si>
  <si>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</si>
  <si>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</si>
  <si>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</si>
  <si>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</si>
  <si>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</si>
  <si>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</si>
  <si>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</si>
  <si>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</si>
  <si>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</si>
  <si>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</si>
  <si>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</si>
  <si>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</si>
  <si>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</si>
  <si>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</si>
  <si>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</si>
  <si>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</si>
  <si>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</si>
  <si>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</si>
  <si>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</si>
  <si>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</si>
  <si>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</si>
  <si>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</si>
  <si>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</si>
  <si>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</si>
  <si>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</si>
  <si>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</si>
  <si>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</si>
  <si>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</si>
  <si>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</si>
  <si>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</si>
  <si>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</si>
  <si>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</si>
  <si>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</si>
  <si>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</si>
  <si>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</si>
  <si>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</si>
  <si>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</si>
  <si>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</si>
  <si>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</si>
  <si>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</si>
  <si>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</si>
  <si>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</si>
  <si>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</si>
  <si>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</si>
  <si>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</si>
  <si>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</si>
  <si>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</si>
  <si>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</si>
  <si>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</si>
  <si>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</si>
  <si>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</si>
  <si>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</si>
  <si>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</si>
  <si>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</si>
  <si>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</si>
  <si>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</si>
  <si>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</si>
  <si>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</si>
  <si>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</si>
  <si>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</si>
  <si>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</si>
  <si>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</si>
  <si>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</si>
  <si>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</si>
  <si>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</si>
  <si>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</si>
  <si>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</si>
  <si>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</si>
  <si>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</si>
  <si>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</si>
  <si>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</si>
  <si>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</si>
  <si>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</si>
  <si>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</si>
  <si>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</si>
  <si>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</si>
  <si>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</si>
  <si>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</si>
  <si>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</si>
  <si>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</si>
  <si>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</si>
  <si>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</si>
  <si>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</si>
  <si>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</si>
  <si>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</si>
  <si>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</si>
  <si>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</si>
  <si>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</si>
  <si>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</si>
  <si>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</si>
  <si>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</si>
  <si>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</si>
  <si>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</si>
  <si>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</si>
  <si>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</si>
  <si>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</si>
  <si>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</si>
  <si>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</si>
  <si>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</si>
  <si>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</si>
  <si>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</si>
  <si>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</si>
  <si>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</si>
  <si>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</si>
  <si>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</si>
  <si>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</si>
  <si>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</si>
  <si>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</si>
  <si>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</si>
  <si>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</si>
  <si>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</si>
  <si>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</si>
  <si>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</si>
  <si>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</si>
  <si>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</si>
  <si>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</si>
  <si>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</si>
  <si>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</si>
  <si>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</si>
  <si>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</si>
  <si>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</si>
  <si>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</si>
  <si>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</si>
  <si>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</si>
  <si>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</si>
  <si>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</si>
  <si>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</si>
  <si>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</si>
  <si>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</si>
  <si>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</si>
  <si>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</si>
  <si>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</si>
  <si>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</si>
  <si>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</si>
  <si>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</si>
  <si>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</si>
  <si>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</si>
  <si>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奈良県大淀町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</si>
  <si>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</si>
  <si>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</si>
  <si>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</si>
  <si>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</si>
  <si>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</si>
  <si>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</si>
  <si>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</si>
  <si>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</si>
  <si>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</si>
  <si>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</si>
  <si>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</si>
  <si>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</si>
  <si>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</si>
  <si>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</si>
  <si>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</si>
  <si>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</si>
  <si>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</si>
  <si>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</si>
  <si>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</si>
  <si>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</si>
  <si>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</si>
  <si>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</si>
  <si>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</si>
  <si>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</si>
  <si>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</si>
  <si>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</si>
  <si>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</si>
  <si>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</si>
  <si>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</si>
  <si>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</si>
  <si>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</si>
  <si>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</si>
  <si>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</si>
  <si>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</si>
  <si>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</si>
  <si>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</si>
  <si>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</si>
  <si>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</si>
  <si>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</si>
  <si>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</si>
  <si>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</si>
  <si>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</si>
  <si>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</si>
  <si>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</si>
  <si>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</si>
  <si>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</si>
  <si>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</si>
  <si>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</si>
  <si>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</si>
  <si>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</si>
  <si>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</si>
  <si>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</si>
  <si>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</si>
  <si>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</si>
  <si>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</si>
  <si>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</si>
  <si>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</si>
  <si>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</si>
  <si>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</si>
  <si>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</si>
  <si>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</si>
  <si>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</si>
  <si>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</si>
  <si>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</si>
  <si>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</si>
  <si>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</si>
  <si>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</si>
  <si>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</si>
  <si>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</si>
  <si>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</si>
  <si>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</si>
  <si>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</si>
  <si>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</si>
  <si>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</si>
  <si>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</si>
  <si>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</si>
  <si>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</si>
  <si>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</si>
  <si>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</si>
  <si>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</si>
  <si>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</si>
  <si>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</si>
  <si>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</si>
  <si>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</si>
  <si>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</si>
  <si>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</si>
  <si>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</si>
  <si>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</si>
  <si>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</si>
  <si>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</si>
  <si>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</si>
  <si>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</si>
  <si>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</si>
  <si>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</si>
  <si>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</si>
  <si>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</si>
  <si>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</si>
  <si>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</si>
  <si>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</si>
  <si>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</si>
  <si>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</si>
  <si>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</si>
  <si>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</si>
  <si>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</si>
  <si>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</si>
  <si>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</si>
  <si>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</si>
  <si>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</si>
  <si>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</si>
  <si>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</si>
  <si>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</si>
  <si>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</si>
  <si>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</si>
  <si>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</si>
  <si>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</si>
  <si>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</si>
  <si>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</si>
  <si>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</si>
  <si>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</si>
  <si>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</si>
  <si>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</si>
  <si>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</si>
  <si>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</si>
  <si>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</si>
  <si>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</si>
  <si>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</si>
  <si>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</si>
  <si>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</si>
  <si>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</si>
  <si>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</si>
  <si>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</si>
  <si>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</si>
  <si>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</si>
  <si>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</si>
  <si>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</si>
  <si>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</si>
  <si>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</si>
  <si>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</si>
  <si>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</si>
  <si>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</si>
  <si>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</si>
  <si>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</si>
  <si>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</si>
  <si>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</si>
  <si>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</si>
  <si>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</si>
  <si>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</si>
  <si>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</si>
  <si>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</si>
  <si>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</si>
  <si>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</si>
  <si>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</si>
  <si>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</si>
  <si>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</si>
  <si>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</si>
  <si>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</si>
  <si>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</si>
  <si>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</si>
  <si>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</si>
  <si>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</si>
  <si>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</si>
  <si>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</si>
  <si>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</si>
  <si>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</si>
  <si>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</si>
  <si>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</si>
  <si>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</si>
  <si>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</si>
  <si>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</si>
  <si>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</si>
  <si>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</si>
  <si>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</si>
  <si>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</si>
  <si>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</si>
  <si>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</si>
  <si>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</si>
  <si>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</si>
  <si>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</si>
  <si>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</si>
  <si>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3.95</t>
  </si>
  <si>
    <t>一般会計</t>
  </si>
  <si>
    <t>介護保険事業特別会計</t>
  </si>
  <si>
    <t>住宅改修資金等貸付金特別会計</t>
  </si>
  <si>
    <t>国民健康保険事業特別会計</t>
  </si>
  <si>
    <t>公園墓地維持管理特別会計</t>
  </si>
  <si>
    <t>後期高齢者医療特別会計</t>
  </si>
  <si>
    <t>その他会計（赤字）</t>
  </si>
  <si>
    <t>その他会計（黒字）</t>
  </si>
  <si>
    <t>水道事業会計</t>
    <phoneticPr fontId="5"/>
  </si>
  <si>
    <t>病院事業会計</t>
    <phoneticPr fontId="5"/>
  </si>
  <si>
    <t>奈良県広域消防組合</t>
    <rPh sb="0" eb="3">
      <t>ナラケン</t>
    </rPh>
    <rPh sb="3" eb="5">
      <t>コウイキ</t>
    </rPh>
    <rPh sb="5" eb="7">
      <t>ショウボウ</t>
    </rPh>
    <rPh sb="7" eb="9">
      <t>クミアイ</t>
    </rPh>
    <phoneticPr fontId="2"/>
  </si>
  <si>
    <t>南和広域衛生組合</t>
    <rPh sb="0" eb="2">
      <t>ナンワ</t>
    </rPh>
    <rPh sb="2" eb="4">
      <t>コウイキ</t>
    </rPh>
    <rPh sb="4" eb="6">
      <t>エイセイ</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</si>
  <si>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</si>
  <si>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</si>
  <si>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奈良県広域水質検査センター組合</t>
    <rPh sb="0" eb="3">
      <t>ナラケン</t>
    </rPh>
    <rPh sb="3" eb="5">
      <t>コウイキ</t>
    </rPh>
    <rPh sb="5" eb="7">
      <t>スイシツ</t>
    </rPh>
    <rPh sb="7" eb="9">
      <t>ケンサ</t>
    </rPh>
    <rPh sb="13" eb="15">
      <t>クミアイ</t>
    </rPh>
    <phoneticPr fontId="2"/>
  </si>
  <si>
    <t>南和広域医療組合</t>
    <rPh sb="0" eb="2">
      <t>ナンワ</t>
    </rPh>
    <rPh sb="2" eb="4">
      <t>コウイキ</t>
    </rPh>
    <rPh sb="4" eb="6">
      <t>イリョウ</t>
    </rPh>
    <rPh sb="6" eb="8">
      <t>クミアイ</t>
    </rPh>
    <phoneticPr fontId="2"/>
  </si>
  <si>
    <t>大淀町土地開発公社</t>
    <rPh sb="0" eb="3">
      <t>オオヨドチョウ</t>
    </rPh>
    <rPh sb="3" eb="5">
      <t>トチ</t>
    </rPh>
    <rPh sb="5" eb="7">
      <t>カイハツ</t>
    </rPh>
    <rPh sb="7" eb="9">
      <t>コウシャ</t>
    </rPh>
    <phoneticPr fontId="2"/>
  </si>
  <si>
    <t>吉野郡大淀振興センター</t>
    <rPh sb="0" eb="3">
      <t>ヨシノグン</t>
    </rPh>
    <rPh sb="3" eb="5">
      <t>オオヨド</t>
    </rPh>
    <rPh sb="5" eb="7">
      <t>シンコウ</t>
    </rPh>
    <phoneticPr fontId="2"/>
  </si>
  <si>
    <t>-</t>
    <phoneticPr fontId="2"/>
  </si>
  <si>
    <t>-</t>
    <phoneticPr fontId="2"/>
  </si>
  <si>
    <t>-</t>
    <phoneticPr fontId="2"/>
  </si>
  <si>
    <t>-</t>
    <phoneticPr fontId="2"/>
  </si>
  <si>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</si>
  <si>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</si>
  <si>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</si>
  <si>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</si>
  <si>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</si>
  <si>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</si>
  <si>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</si>
  <si>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</si>
  <si>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</si>
  <si>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</si>
  <si>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近年は将来負担比率は数値なし、実質公債費比率は減少傾向にあり、類似団体と比べ健全な状態ではある。
しかし、将来負担比率については基金残高が豊富であることが数値なしとなっている主な要因であるため、基金残高が減少すると一気に数値が上昇する可能性があるため、
みだりに基金を取り崩さないように十分注意する必要がある。</t>
    <rPh sb="0" eb="2">
      <t>キンネン</t>
    </rPh>
    <rPh sb="3" eb="5">
      <t>ショウライ</t>
    </rPh>
    <rPh sb="5" eb="7">
      <t>フタン</t>
    </rPh>
    <rPh sb="7" eb="9">
      <t>ヒリツ</t>
    </rPh>
    <rPh sb="10" eb="12">
      <t>スウチ</t>
    </rPh>
    <rPh sb="15" eb="17">
      <t>ジッシツ</t>
    </rPh>
    <rPh sb="17" eb="19">
      <t>コウサイ</t>
    </rPh>
    <rPh sb="19" eb="20">
      <t>ヒ</t>
    </rPh>
    <rPh sb="20" eb="22">
      <t>ヒリツ</t>
    </rPh>
    <rPh sb="23" eb="25">
      <t>ゲンショウ</t>
    </rPh>
    <rPh sb="25" eb="27">
      <t>ケイコウ</t>
    </rPh>
    <rPh sb="31" eb="33">
      <t>ルイジ</t>
    </rPh>
    <rPh sb="33" eb="35">
      <t>ダンタイ</t>
    </rPh>
    <rPh sb="36" eb="37">
      <t>クラ</t>
    </rPh>
    <rPh sb="38" eb="40">
      <t>ケンゼン</t>
    </rPh>
    <rPh sb="41" eb="43">
      <t>ジョウタイ</t>
    </rPh>
    <rPh sb="53" eb="55">
      <t>ショウライ</t>
    </rPh>
    <rPh sb="55" eb="57">
      <t>フタン</t>
    </rPh>
    <rPh sb="57" eb="59">
      <t>ヒリツ</t>
    </rPh>
    <rPh sb="64" eb="66">
      <t>キキン</t>
    </rPh>
    <rPh sb="66" eb="68">
      <t>ザンダカ</t>
    </rPh>
    <rPh sb="69" eb="71">
      <t>ホウフ</t>
    </rPh>
    <rPh sb="77" eb="79">
      <t>スウチ</t>
    </rPh>
    <rPh sb="87" eb="88">
      <t>オモ</t>
    </rPh>
    <rPh sb="89" eb="91">
      <t>ヨウイン</t>
    </rPh>
    <rPh sb="97" eb="99">
      <t>キキン</t>
    </rPh>
    <rPh sb="99" eb="101">
      <t>ザンダカ</t>
    </rPh>
    <rPh sb="102" eb="104">
      <t>ゲンショウ</t>
    </rPh>
    <rPh sb="107" eb="109">
      <t>イッキ</t>
    </rPh>
    <rPh sb="110" eb="112">
      <t>スウチ</t>
    </rPh>
    <rPh sb="113" eb="115">
      <t>ジョウショウ</t>
    </rPh>
    <rPh sb="117" eb="120">
      <t>カノウセイ</t>
    </rPh>
    <rPh sb="131" eb="133">
      <t>キキン</t>
    </rPh>
    <rPh sb="134" eb="135">
      <t>ト</t>
    </rPh>
    <rPh sb="136" eb="137">
      <t>クズ</t>
    </rPh>
    <rPh sb="143" eb="145">
      <t>ジュウブン</t>
    </rPh>
    <rPh sb="145" eb="147">
      <t>チュウイ</t>
    </rPh>
    <rPh sb="149" eb="151">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</si>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</sst>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3"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2"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4"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5"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4"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4"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4"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4"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4"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4"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8"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2"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9"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7" xfId="32" applyNumberFormat="1" applyFont="1" applyFill="1" applyBorder="1" applyAlignment="1" applyProtection="1">
      <alignment horizontal="right" vertical="center" shrinkToFit="1"/>
    </xf>
    <xf numFmtId="177" fontId="26" fillId="5" borderId="168"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6" xfId="32" applyNumberFormat="1" applyFont="1" applyFill="1" applyBorder="1" applyAlignment="1" applyProtection="1">
      <alignment horizontal="right" vertical="center" shrinkToFit="1"/>
    </xf>
    <xf numFmtId="188" fontId="26" fillId="5" borderId="127"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2" xfId="32" applyNumberFormat="1" applyFont="1" applyFill="1" applyBorder="1" applyAlignment="1" applyProtection="1">
      <alignment horizontal="right" vertical="center" shrinkToFit="1"/>
    </xf>
    <xf numFmtId="177" fontId="26" fillId="5" borderId="163"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9"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0" fontId="26" fillId="7" borderId="127" xfId="30" applyNumberFormat="1" applyFont="1" applyFill="1" applyBorder="1" applyAlignment="1" applyProtection="1">
      <alignment horizontal="left" vertical="center" shrinkToFit="1"/>
      <protection locked="0"/>
    </xf>
    <xf numFmtId="0" fontId="26" fillId="7" borderId="130" xfId="30" applyNumberFormat="1" applyFont="1" applyFill="1" applyBorder="1" applyAlignment="1" applyProtection="1">
      <alignment horizontal="lef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5"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7" borderId="132"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35" xfId="30" applyNumberFormat="1" applyFont="1" applyBorder="1" applyAlignment="1" applyProtection="1">
      <alignment horizontal="right" vertical="center" shrinkToFit="1"/>
      <protection locked="0"/>
    </xf>
    <xf numFmtId="188" fontId="26" fillId="0" borderId="135" xfId="30" applyNumberFormat="1" applyFont="1" applyBorder="1" applyAlignment="1" applyProtection="1">
      <alignment horizontal="right" vertical="center" shrinkToFit="1"/>
      <protection locked="0"/>
    </xf>
    <xf numFmtId="0" fontId="26" fillId="0" borderId="135" xfId="30" applyFont="1" applyBorder="1" applyAlignment="1" applyProtection="1">
      <alignment horizontal="left" vertical="center" shrinkToFit="1"/>
      <protection locked="0"/>
    </xf>
    <xf numFmtId="0" fontId="26" fillId="0" borderId="138"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0" fontId="26" fillId="7" borderId="127" xfId="33" applyNumberFormat="1" applyFont="1" applyFill="1" applyBorder="1" applyAlignment="1" applyProtection="1">
      <alignment horizontal="left" vertical="center" shrinkToFit="1"/>
      <protection locked="0"/>
    </xf>
    <xf numFmtId="0" fontId="26" fillId="7" borderId="130" xfId="33" applyNumberFormat="1" applyFont="1" applyFill="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5"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6"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32905</c:v>
                </c:pt>
                <c:pt idx="1">
                  <c:v>50688</c:v>
                </c:pt>
                <c:pt idx="2">
                  <c:v>29799</c:v>
                </c:pt>
                <c:pt idx="3">
                  <c:v>15233</c:v>
                </c:pt>
                <c:pt idx="4">
                  <c:v>33798</c:v>
                </c:pt>
              </c:numCache>
            </c:numRef>
          </c:val>
          <c:smooth val="0"/>
        </c:ser>
        <c:dLbls>
          <c:showLegendKey val="0"/>
          <c:showVal val="0"/>
          <c:showCatName val="0"/>
          <c:showSerName val="0"/>
          <c:showPercent val="0"/>
          <c:showBubbleSize val="0"/>
        </c:dLbls>
        <c:marker val="1"/>
        <c:smooth val="0"/>
        <c:axId val="133996928"/>
        <c:axId val="133998848"/>
      </c:lineChart>
      <c:catAx>
        <c:axId val="133996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98848"/>
        <c:crosses val="autoZero"/>
        <c:auto val="1"/>
        <c:lblAlgn val="ctr"/>
        <c:lblOffset val="100"/>
        <c:tickLblSkip val="1"/>
        <c:tickMarkSkip val="1"/>
        <c:noMultiLvlLbl val="0"/>
      </c:catAx>
      <c:valAx>
        <c:axId val="1339988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96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4.0599999999999996</c:v>
                </c:pt>
                <c:pt idx="1">
                  <c:v>0.87</c:v>
                </c:pt>
                <c:pt idx="2">
                  <c:v>1.1299999999999999</c:v>
                </c:pt>
                <c:pt idx="3">
                  <c:v>1.07</c:v>
                </c:pt>
                <c:pt idx="4">
                  <c:v>1.27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35.22</c:v>
                </c:pt>
                <c:pt idx="1">
                  <c:v>43.14</c:v>
                </c:pt>
                <c:pt idx="2">
                  <c:v>44.3</c:v>
                </c:pt>
                <c:pt idx="3">
                  <c:v>40.98</c:v>
                </c:pt>
                <c:pt idx="4">
                  <c:v>40.43</c:v>
                </c:pt>
              </c:numCache>
            </c:numRef>
          </c:val>
        </c:ser>
        <c:dLbls>
          <c:showLegendKey val="0"/>
          <c:showVal val="0"/>
          <c:showCatName val="0"/>
          <c:showSerName val="0"/>
          <c:showPercent val="0"/>
          <c:showBubbleSize val="0"/>
        </c:dLbls>
        <c:gapWidth val="250"/>
        <c:overlap val="100"/>
        <c:axId val="29427200"/>
        <c:axId val="2942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0.05</c:v>
                </c:pt>
                <c:pt idx="1">
                  <c:v>0.28000000000000003</c:v>
                </c:pt>
                <c:pt idx="2">
                  <c:v>0.87</c:v>
                </c:pt>
                <c:pt idx="3">
                  <c:v>-3.95</c:v>
                </c:pt>
                <c:pt idx="4">
                  <c:v>0.14000000000000001</c:v>
                </c:pt>
              </c:numCache>
            </c:numRef>
          </c:val>
          <c:smooth val="0"/>
        </c:ser>
        <c:dLbls>
          <c:showLegendKey val="0"/>
          <c:showVal val="0"/>
          <c:showCatName val="0"/>
          <c:showSerName val="0"/>
          <c:showPercent val="0"/>
          <c:showBubbleSize val="0"/>
        </c:dLbls>
        <c:marker val="1"/>
        <c:smooth val="0"/>
        <c:axId val="29427200"/>
        <c:axId val="29429120"/>
      </c:lineChart>
      <c:catAx>
        <c:axId val="2942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429120"/>
        <c:crosses val="autoZero"/>
        <c:auto val="1"/>
        <c:lblAlgn val="ctr"/>
        <c:lblOffset val="100"/>
        <c:tickLblSkip val="1"/>
        <c:tickMarkSkip val="1"/>
        <c:noMultiLvlLbl val="0"/>
      </c:catAx>
      <c:valAx>
        <c:axId val="2942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2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38.93</c:v>
                </c:pt>
                <c:pt idx="2">
                  <c:v>#N/A</c:v>
                </c:pt>
                <c:pt idx="3">
                  <c:v>36.96</c:v>
                </c:pt>
                <c:pt idx="4">
                  <c:v>#N/A</c:v>
                </c:pt>
                <c:pt idx="5">
                  <c:v>34.049999999999997</c:v>
                </c:pt>
                <c:pt idx="6">
                  <c:v>#N/A</c:v>
                </c:pt>
                <c:pt idx="7">
                  <c:v>31.97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公園墓地維持管理特別会計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0.01</c:v>
                </c:pt>
                <c:pt idx="6">
                  <c:v>#N/A</c:v>
                </c:pt>
                <c:pt idx="7">
                  <c:v>0.25</c:v>
                </c:pt>
                <c:pt idx="8">
                  <c:v>#N/A</c:v>
                </c:pt>
                <c:pt idx="9">
                  <c:v>0.09</c:v>
                </c:pt>
              </c:numCache>
            </c:numRef>
          </c:val>
        </c:ser>
        <c:ser>
          <c:idx val="7"/>
          <c:order val="7"/>
          <c:tx>
            <c:strRef>
              <c:f>データシート!$A$34</c:f>
              <c:strCache>
                <c:ptCount val="1"/>
                <c:pt idx="0">
                  <c:v>住宅改修資金等貸付金特別会計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0.18</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0.01</c:v>
                </c:pt>
                <c:pt idx="2">
                  <c:v>#N/A</c:v>
                </c:pt>
                <c:pt idx="3">
                  <c:v>0</c:v>
                </c:pt>
                <c:pt idx="4">
                  <c:v>#N/A</c:v>
                </c:pt>
                <c:pt idx="5">
                  <c:v>0</c:v>
                </c:pt>
                <c:pt idx="6">
                  <c:v>#N/A</c:v>
                </c:pt>
                <c:pt idx="7">
                  <c:v>0</c:v>
                </c:pt>
                <c:pt idx="8">
                  <c:v>#N/A</c:v>
                </c:pt>
                <c:pt idx="9">
                  <c:v>0.33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4.05</c:v>
                </c:pt>
                <c:pt idx="2">
                  <c:v>#N/A</c:v>
                </c:pt>
                <c:pt idx="3">
                  <c:v>0.86</c:v>
                </c:pt>
                <c:pt idx="4">
                  <c:v>#N/A</c:v>
                </c:pt>
                <c:pt idx="5">
                  <c:v>1.1200000000000001</c:v>
                </c:pt>
                <c:pt idx="6">
                  <c:v>#N/A</c:v>
                </c:pt>
                <c:pt idx="7">
                  <c:v>1.06</c:v>
                </c:pt>
                <c:pt idx="8">
                  <c:v>#N/A</c:v>
                </c:pt>
                <c:pt idx="9">
                  <c:v>1.07</c:v>
                </c:pt>
              </c:numCache>
            </c:numRef>
          </c:val>
        </c:ser>
        <c:dLbls>
          <c:showLegendKey val="0"/>
          <c:showVal val="0"/>
          <c:showCatName val="0"/>
          <c:showSerName val="0"/>
          <c:showPercent val="0"/>
          <c:showBubbleSize val="0"/>
        </c:dLbls>
        <c:gapWidth val="150"/>
        <c:overlap val="100"/>
        <c:axId val="29580288"/>
        <c:axId val="29586176"/>
      </c:barChart>
      <c:catAx>
        <c:axId val="2958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86176"/>
        <c:crosses val="autoZero"/>
        <c:auto val="1"/>
        <c:lblAlgn val="ctr"/>
        <c:lblOffset val="100"/>
        <c:tickLblSkip val="1"/>
        <c:tickMarkSkip val="1"/>
        <c:noMultiLvlLbl val="0"/>
      </c:catAx>
      <c:valAx>
        <c:axId val="2958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8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821</c:v>
                </c:pt>
                <c:pt idx="5">
                  <c:v>790</c:v>
                </c:pt>
                <c:pt idx="8">
                  <c:v>746</c:v>
                </c:pt>
                <c:pt idx="11">
                  <c:v>769</c:v>
                </c:pt>
                <c:pt idx="14">
                  <c:v>721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61</c:v>
                </c:pt>
                <c:pt idx="3">
                  <c:v>42</c:v>
                </c:pt>
                <c:pt idx="6">
                  <c:v>62</c:v>
                </c:pt>
                <c:pt idx="9">
                  <c:v>56</c:v>
                </c:pt>
                <c:pt idx="12">
                  <c:v>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271</c:v>
                </c:pt>
                <c:pt idx="3">
                  <c:v>265</c:v>
                </c:pt>
                <c:pt idx="6">
                  <c:v>270</c:v>
                </c:pt>
                <c:pt idx="9">
                  <c:v>291</c:v>
                </c:pt>
                <c:pt idx="12">
                  <c:v>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857</c:v>
                </c:pt>
                <c:pt idx="3">
                  <c:v>713</c:v>
                </c:pt>
                <c:pt idx="6">
                  <c:v>651</c:v>
                </c:pt>
                <c:pt idx="9">
                  <c:v>629</c:v>
                </c:pt>
                <c:pt idx="12">
                  <c:v>635</c:v>
                </c:pt>
              </c:numCache>
            </c:numRef>
          </c:val>
        </c:ser>
        <c:dLbls>
          <c:showLegendKey val="0"/>
          <c:showVal val="0"/>
          <c:showCatName val="0"/>
          <c:showSerName val="0"/>
          <c:showPercent val="0"/>
          <c:showBubbleSize val="0"/>
        </c:dLbls>
        <c:gapWidth val="100"/>
        <c:overlap val="100"/>
        <c:axId val="36273536"/>
        <c:axId val="3628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368</c:v>
                </c:pt>
                <c:pt idx="2">
                  <c:v>#N/A</c:v>
                </c:pt>
                <c:pt idx="3">
                  <c:v>#N/A</c:v>
                </c:pt>
                <c:pt idx="4">
                  <c:v>230</c:v>
                </c:pt>
                <c:pt idx="5">
                  <c:v>#N/A</c:v>
                </c:pt>
                <c:pt idx="6">
                  <c:v>#N/A</c:v>
                </c:pt>
                <c:pt idx="7">
                  <c:v>237</c:v>
                </c:pt>
                <c:pt idx="8">
                  <c:v>#N/A</c:v>
                </c:pt>
                <c:pt idx="9">
                  <c:v>#N/A</c:v>
                </c:pt>
                <c:pt idx="10">
                  <c:v>207</c:v>
                </c:pt>
                <c:pt idx="11">
                  <c:v>#N/A</c:v>
                </c:pt>
                <c:pt idx="12">
                  <c:v>#N/A</c:v>
                </c:pt>
                <c:pt idx="13">
                  <c:v>262</c:v>
                </c:pt>
                <c:pt idx="14">
                  <c:v>#N/A</c:v>
                </c:pt>
              </c:numCache>
            </c:numRef>
          </c:val>
          <c:smooth val="0"/>
        </c:ser>
        <c:dLbls>
          <c:showLegendKey val="0"/>
          <c:showVal val="0"/>
          <c:showCatName val="0"/>
          <c:showSerName val="0"/>
          <c:showPercent val="0"/>
          <c:showBubbleSize val="0"/>
        </c:dLbls>
        <c:marker val="1"/>
        <c:smooth val="0"/>
        <c:axId val="36273536"/>
        <c:axId val="36288000"/>
      </c:lineChart>
      <c:catAx>
        <c:axId val="3627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88000"/>
        <c:crosses val="autoZero"/>
        <c:auto val="1"/>
        <c:lblAlgn val="ctr"/>
        <c:lblOffset val="100"/>
        <c:tickLblSkip val="1"/>
        <c:tickMarkSkip val="1"/>
        <c:noMultiLvlLbl val="0"/>
      </c:catAx>
      <c:valAx>
        <c:axId val="3628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7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8189</c:v>
                </c:pt>
                <c:pt idx="5">
                  <c:v>8445</c:v>
                </c:pt>
                <c:pt idx="8">
                  <c:v>8318</c:v>
                </c:pt>
                <c:pt idx="11">
                  <c:v>8281</c:v>
                </c:pt>
                <c:pt idx="14">
                  <c:v>8799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211</c:v>
                </c:pt>
                <c:pt idx="5">
                  <c:v>153</c:v>
                </c:pt>
                <c:pt idx="8">
                  <c:v>112</c:v>
                </c:pt>
                <c:pt idx="11">
                  <c:v>993</c:v>
                </c:pt>
                <c:pt idx="14">
                  <c:v>1630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4687</c:v>
                </c:pt>
                <c:pt idx="5">
                  <c:v>5012</c:v>
                </c:pt>
                <c:pt idx="8">
                  <c:v>5109</c:v>
                </c:pt>
                <c:pt idx="11">
                  <c:v>4833</c:v>
                </c:pt>
                <c:pt idx="14">
                  <c:v>4832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82</c:v>
                </c:pt>
                <c:pt idx="12">
                  <c:v>73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1550</c:v>
                </c:pt>
                <c:pt idx="3">
                  <c:v>1546</c:v>
                </c:pt>
                <c:pt idx="6">
                  <c:v>1439</c:v>
                </c:pt>
                <c:pt idx="9">
                  <c:v>1344</c:v>
                </c:pt>
                <c:pt idx="12">
                  <c:v>1925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402</c:v>
                </c:pt>
                <c:pt idx="3">
                  <c:v>363</c:v>
                </c:pt>
                <c:pt idx="6">
                  <c:v>321</c:v>
                </c:pt>
                <c:pt idx="9">
                  <c:v>535</c:v>
                </c:pt>
                <c:pt idx="12">
                  <c:v>1474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3682</c:v>
                </c:pt>
                <c:pt idx="3">
                  <c:v>3601</c:v>
                </c:pt>
                <c:pt idx="6">
                  <c:v>3699</c:v>
                </c:pt>
                <c:pt idx="9">
                  <c:v>3616</c:v>
                </c:pt>
                <c:pt idx="12">
                  <c:v>3295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259</c:v>
                </c:pt>
                <c:pt idx="3">
                  <c:v>227</c:v>
                </c:pt>
                <c:pt idx="6">
                  <c:v>194</c:v>
                </c:pt>
                <c:pt idx="9">
                  <c:v>162</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6440</c:v>
                </c:pt>
                <c:pt idx="3">
                  <c:v>6793</c:v>
                </c:pt>
                <c:pt idx="6">
                  <c:v>6759</c:v>
                </c:pt>
                <c:pt idx="9">
                  <c:v>6740</c:v>
                </c:pt>
                <c:pt idx="12">
                  <c:v>6785</c:v>
                </c:pt>
              </c:numCache>
            </c:numRef>
          </c:val>
        </c:ser>
        <c:dLbls>
          <c:showLegendKey val="0"/>
          <c:showVal val="0"/>
          <c:showCatName val="0"/>
          <c:showSerName val="0"/>
          <c:showPercent val="0"/>
          <c:showBubbleSize val="0"/>
        </c:dLbls>
        <c:gapWidth val="100"/>
        <c:overlap val="100"/>
        <c:axId val="29505792"/>
        <c:axId val="29512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9505792"/>
        <c:axId val="29512064"/>
      </c:lineChart>
      <c:catAx>
        <c:axId val="295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12064"/>
        <c:crosses val="autoZero"/>
        <c:auto val="1"/>
        <c:lblAlgn val="ctr"/>
        <c:lblOffset val="100"/>
        <c:tickLblSkip val="1"/>
        <c:tickMarkSkip val="1"/>
        <c:noMultiLvlLbl val="0"/>
      </c:catAx>
      <c:valAx>
        <c:axId val="2951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0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612544"/>
        <c:axId val="35622912"/>
      </c:scatterChart>
      <c:valAx>
        <c:axId val="356125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622912"/>
        <c:crosses val="autoZero"/>
        <c:crossBetween val="midCat"/>
      </c:valAx>
      <c:valAx>
        <c:axId val="35622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612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8.1</c:v>
                </c:pt>
                <c:pt idx="1">
                  <c:v>7.4</c:v>
                </c:pt>
                <c:pt idx="2">
                  <c:v>6.9</c:v>
                </c:pt>
                <c:pt idx="3">
                  <c:v>5.6</c:v>
                </c:pt>
                <c:pt idx="4">
                  <c:v>5.8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36586624"/>
        <c:axId val="36588544"/>
      </c:scatterChart>
      <c:valAx>
        <c:axId val="36586624"/>
        <c:scaling>
          <c:orientation val="minMax"/>
          <c:max val="12.6"/>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588544"/>
        <c:crosses val="autoZero"/>
        <c:crossBetween val="midCat"/>
      </c:valAx>
      <c:valAx>
        <c:axId val="36588544"/>
        <c:scaling>
          <c:orientation val="minMax"/>
          <c:max val="69"/>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866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400">
            <a:effectLst/>
          </a:endParaRPr>
        </a:p>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年度以降、</a:t>
          </a:r>
          <a:r>
            <a:rPr lang="ja-JP" altLang="en-US" sz="1100">
              <a:solidFill>
                <a:schemeClr val="dk1"/>
              </a:solidFill>
              <a:effectLst/>
              <a:latin typeface="+mn-lt"/>
              <a:ea typeface="+mn-ea"/>
              <a:cs typeface="+mn-cs"/>
            </a:rPr>
            <a:t>やや</a:t>
          </a:r>
          <a:r>
            <a:rPr lang="ja-JP" altLang="ja-JP" sz="1100">
              <a:solidFill>
                <a:schemeClr val="dk1"/>
              </a:solidFill>
              <a:effectLst/>
              <a:latin typeface="+mn-lt"/>
              <a:ea typeface="+mn-ea"/>
              <a:cs typeface="+mn-cs"/>
            </a:rPr>
            <a:t>低下</a:t>
          </a:r>
          <a:r>
            <a:rPr lang="ja-JP" altLang="en-US" sz="1100">
              <a:solidFill>
                <a:schemeClr val="dk1"/>
              </a:solidFill>
              <a:effectLst/>
              <a:latin typeface="+mn-lt"/>
              <a:ea typeface="+mn-ea"/>
              <a:cs typeface="+mn-cs"/>
            </a:rPr>
            <a:t>傾向にある</a:t>
          </a:r>
          <a:r>
            <a:rPr lang="ja-JP" altLang="ja-JP" sz="1100">
              <a:solidFill>
                <a:schemeClr val="dk1"/>
              </a:solidFill>
              <a:effectLst/>
              <a:latin typeface="+mn-lt"/>
              <a:ea typeface="+mn-ea"/>
              <a:cs typeface="+mn-cs"/>
            </a:rPr>
            <a:t>が、景気の低迷によって固定資産税の減収などのために基準財政収入額が減少したこと、臨時財政対策債発行可能額の減少により基準財政需要額が増加したことなどによるものである。</a:t>
          </a:r>
          <a:endParaRPr lang="ja-JP" altLang="ja-JP" sz="1400">
            <a:effectLst/>
          </a:endParaRPr>
        </a:p>
        <a:p>
          <a:pPr rtl="0"/>
          <a:r>
            <a:rPr lang="ja-JP" altLang="ja-JP" sz="1100">
              <a:solidFill>
                <a:schemeClr val="dk1"/>
              </a:solidFill>
              <a:effectLst/>
              <a:latin typeface="+mn-lt"/>
              <a:ea typeface="+mn-ea"/>
              <a:cs typeface="+mn-cs"/>
            </a:rPr>
            <a:t>　財政力指数の低い本町においては、財政健全化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57855</xdr:rowOff>
    </xdr:from>
    <xdr:to>
      <xdr:col>7</xdr:col>
      <xdr:colOff>152400</xdr:colOff>
      <xdr:row>44</xdr:row>
      <xdr:rowOff>57855</xdr:rowOff>
    </xdr:to>
    <xdr:cxnSp macro="">
      <xdr:nvCxnSpPr>
        <xdr:cNvPr id="68" name="直線コネクタ 67"/>
        <xdr:cNvCxnSpPr/>
      </xdr:nvCxnSpPr>
      <xdr:spPr>
        <a:xfrm>
          <a:off x="4114800" y="760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57855</xdr:rowOff>
    </xdr:to>
    <xdr:cxnSp macro="">
      <xdr:nvCxnSpPr>
        <xdr:cNvPr id="71" name="直線コネクタ 70"/>
        <xdr:cNvCxnSpPr/>
      </xdr:nvCxnSpPr>
      <xdr:spPr>
        <a:xfrm>
          <a:off x="3225800" y="760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65210</xdr:rowOff>
    </xdr:from>
    <xdr:ext cx="736600" cy="259045"/>
    <xdr:sp macro="" textlink="">
      <xdr:nvSpPr>
        <xdr:cNvPr id="73" name="テキスト ボックス 72"/>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57855</xdr:rowOff>
    </xdr:to>
    <xdr:cxnSp macro="">
      <xdr:nvCxnSpPr>
        <xdr:cNvPr id="74" name="直線コネクタ 73"/>
        <xdr:cNvCxnSpPr/>
      </xdr:nvCxnSpPr>
      <xdr:spPr>
        <a:xfrm>
          <a:off x="2336800" y="75882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65210</xdr:rowOff>
    </xdr:from>
    <xdr:ext cx="762000" cy="259045"/>
    <xdr:sp macro="" textlink="">
      <xdr:nvSpPr>
        <xdr:cNvPr id="76" name="テキスト ボックス 75"/>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31045</xdr:rowOff>
    </xdr:from>
    <xdr:to>
      <xdr:col>3</xdr:col>
      <xdr:colOff>279400</xdr:colOff>
      <xdr:row>44</xdr:row>
      <xdr:rowOff>44450</xdr:rowOff>
    </xdr:to>
    <xdr:cxnSp macro="">
      <xdr:nvCxnSpPr>
        <xdr:cNvPr id="77" name="直線コネクタ 76"/>
        <xdr:cNvCxnSpPr/>
      </xdr:nvCxnSpPr>
      <xdr:spPr>
        <a:xfrm>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65210</xdr:rowOff>
    </xdr:from>
    <xdr:ext cx="762000" cy="259045"/>
    <xdr:sp macro="" textlink="">
      <xdr:nvSpPr>
        <xdr:cNvPr id="79" name="テキスト ボックス 78"/>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81" name="テキスト ボックス 80"/>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7055</xdr:rowOff>
    </xdr:from>
    <xdr:to>
      <xdr:col>7</xdr:col>
      <xdr:colOff>203200</xdr:colOff>
      <xdr:row>44</xdr:row>
      <xdr:rowOff>108655</xdr:rowOff>
    </xdr:to>
    <xdr:sp macro="" textlink="">
      <xdr:nvSpPr>
        <xdr:cNvPr id="87" name="円/楕円 86"/>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150582</xdr:rowOff>
    </xdr:from>
    <xdr:ext cx="762000" cy="259045"/>
    <xdr:sp macro="" textlink="">
      <xdr:nvSpPr>
        <xdr:cNvPr id="88"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7055</xdr:rowOff>
    </xdr:from>
    <xdr:to>
      <xdr:col>6</xdr:col>
      <xdr:colOff>50800</xdr:colOff>
      <xdr:row>44</xdr:row>
      <xdr:rowOff>108655</xdr:rowOff>
    </xdr:to>
    <xdr:sp macro="" textlink="">
      <xdr:nvSpPr>
        <xdr:cNvPr id="89" name="円/楕円 88"/>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93432</xdr:rowOff>
    </xdr:from>
    <xdr:ext cx="736600" cy="259045"/>
    <xdr:sp macro="" textlink="">
      <xdr:nvSpPr>
        <xdr:cNvPr id="90" name="テキスト ボックス 89"/>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151695</xdr:rowOff>
    </xdr:from>
    <xdr:to>
      <xdr:col>2</xdr:col>
      <xdr:colOff>127000</xdr:colOff>
      <xdr:row>44</xdr:row>
      <xdr:rowOff>81845</xdr:rowOff>
    </xdr:to>
    <xdr:sp macro="" textlink="">
      <xdr:nvSpPr>
        <xdr:cNvPr id="95" name="円/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経常的な収入（地方税や地方交付税や地方譲与税など）に対する経常的な支出（人件費や扶助費、公債費のように毎年支出される性質の支出）の割合のことを経常収支比率というが、平成２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年度においても平成２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年度に引き続き類似団体平均を上回ることとなった。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平成２６年度において人件費・扶助費の増額によりやや悪化</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平成２７年度は良化したものの、普通交付税・地方消費税交付金の依存財源の増加が主な良化要因である。</a:t>
          </a:r>
          <a:endParaRPr lang="ja-JP" altLang="ja-JP" sz="1400">
            <a:effectLst/>
          </a:endParaRPr>
        </a:p>
        <a:p>
          <a:pPr rtl="0"/>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依存財源の増減により比率が上下する可能性</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ため、安定的な財政運営のためには、今後も、経常経費の削減に努めるとともに、町税等の自主財源の確保や新たな歳入の創出などによる財源の確保が必要となる。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107188</xdr:rowOff>
    </xdr:from>
    <xdr:to>
      <xdr:col>7</xdr:col>
      <xdr:colOff>152400</xdr:colOff>
      <xdr:row>63</xdr:row>
      <xdr:rowOff>17780</xdr:rowOff>
    </xdr:to>
    <xdr:cxnSp macro="">
      <xdr:nvCxnSpPr>
        <xdr:cNvPr id="129" name="直線コネクタ 128"/>
        <xdr:cNvCxnSpPr/>
      </xdr:nvCxnSpPr>
      <xdr:spPr>
        <a:xfrm flipV="1">
          <a:off x="4114800" y="1073708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143383</xdr:rowOff>
    </xdr:from>
    <xdr:to>
      <xdr:col>6</xdr:col>
      <xdr:colOff>0</xdr:colOff>
      <xdr:row>63</xdr:row>
      <xdr:rowOff>17780</xdr:rowOff>
    </xdr:to>
    <xdr:cxnSp macro="">
      <xdr:nvCxnSpPr>
        <xdr:cNvPr id="132" name="直線コネクタ 131"/>
        <xdr:cNvCxnSpPr/>
      </xdr:nvCxnSpPr>
      <xdr:spPr>
        <a:xfrm>
          <a:off x="3225800" y="10773283"/>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97536</xdr:rowOff>
    </xdr:from>
    <xdr:to>
      <xdr:col>4</xdr:col>
      <xdr:colOff>482600</xdr:colOff>
      <xdr:row>62</xdr:row>
      <xdr:rowOff>143383</xdr:rowOff>
    </xdr:to>
    <xdr:cxnSp macro="">
      <xdr:nvCxnSpPr>
        <xdr:cNvPr id="135" name="直線コネクタ 134"/>
        <xdr:cNvCxnSpPr/>
      </xdr:nvCxnSpPr>
      <xdr:spPr>
        <a:xfrm>
          <a:off x="2336800" y="1072743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114427</xdr:rowOff>
    </xdr:to>
    <xdr:cxnSp macro="">
      <xdr:nvCxnSpPr>
        <xdr:cNvPr id="138" name="直線コネクタ 137"/>
        <xdr:cNvCxnSpPr/>
      </xdr:nvCxnSpPr>
      <xdr:spPr>
        <a:xfrm flipV="1">
          <a:off x="1447800" y="10727436"/>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164482</xdr:rowOff>
    </xdr:from>
    <xdr:ext cx="762000" cy="259045"/>
    <xdr:sp macro="" textlink="">
      <xdr:nvSpPr>
        <xdr:cNvPr id="140" name="テキスト ボックス 139"/>
        <xdr:cNvSpPr txBox="1"/>
      </xdr:nvSpPr>
      <xdr:spPr>
        <a:xfrm>
          <a:off x="1955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9"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0" name="円/楕円 149"/>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1" name="テキスト ボックス 150"/>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92583</xdr:rowOff>
    </xdr:from>
    <xdr:to>
      <xdr:col>4</xdr:col>
      <xdr:colOff>533400</xdr:colOff>
      <xdr:row>63</xdr:row>
      <xdr:rowOff>22733</xdr:rowOff>
    </xdr:to>
    <xdr:sp macro="" textlink="">
      <xdr:nvSpPr>
        <xdr:cNvPr id="152" name="円/楕円 151"/>
        <xdr:cNvSpPr/>
      </xdr:nvSpPr>
      <xdr:spPr>
        <a:xfrm>
          <a:off x="3175000" y="10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7510</xdr:rowOff>
    </xdr:from>
    <xdr:ext cx="762000" cy="259045"/>
    <xdr:sp macro="" textlink="">
      <xdr:nvSpPr>
        <xdr:cNvPr id="153" name="テキスト ボックス 152"/>
        <xdr:cNvSpPr txBox="1"/>
      </xdr:nvSpPr>
      <xdr:spPr>
        <a:xfrm>
          <a:off x="2844800" y="1080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46736</xdr:rowOff>
    </xdr:from>
    <xdr:to>
      <xdr:col>3</xdr:col>
      <xdr:colOff>330200</xdr:colOff>
      <xdr:row>62</xdr:row>
      <xdr:rowOff>148336</xdr:rowOff>
    </xdr:to>
    <xdr:sp macro="" textlink="">
      <xdr:nvSpPr>
        <xdr:cNvPr id="154" name="円/楕円 153"/>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158513</xdr:rowOff>
    </xdr:from>
    <xdr:ext cx="762000" cy="259045"/>
    <xdr:sp macro="" textlink="">
      <xdr:nvSpPr>
        <xdr:cNvPr id="155" name="テキスト ボックス 154"/>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63627</xdr:rowOff>
    </xdr:from>
    <xdr:to>
      <xdr:col>2</xdr:col>
      <xdr:colOff>127000</xdr:colOff>
      <xdr:row>62</xdr:row>
      <xdr:rowOff>165227</xdr:rowOff>
    </xdr:to>
    <xdr:sp macro="" textlink="">
      <xdr:nvSpPr>
        <xdr:cNvPr id="156" name="円/楕円 155"/>
        <xdr:cNvSpPr/>
      </xdr:nvSpPr>
      <xdr:spPr>
        <a:xfrm>
          <a:off x="13970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150004</xdr:rowOff>
    </xdr:from>
    <xdr:ext cx="762000" cy="259045"/>
    <xdr:sp macro="" textlink="">
      <xdr:nvSpPr>
        <xdr:cNvPr id="157" name="テキスト ボックス 156"/>
        <xdr:cNvSpPr txBox="1"/>
      </xdr:nvSpPr>
      <xdr:spPr>
        <a:xfrm>
          <a:off x="1066800" y="1077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年度においてはやや増加となった。</a:t>
          </a:r>
          <a:endParaRPr lang="ja-JP" altLang="ja-JP" sz="1400">
            <a:effectLst/>
          </a:endParaRPr>
        </a:p>
        <a:p>
          <a:pPr rtl="0"/>
          <a:r>
            <a:rPr lang="ja-JP" altLang="ja-JP" sz="1100">
              <a:solidFill>
                <a:schemeClr val="dk1"/>
              </a:solidFill>
              <a:effectLst/>
              <a:latin typeface="+mn-lt"/>
              <a:ea typeface="+mn-ea"/>
              <a:cs typeface="+mn-cs"/>
            </a:rPr>
            <a:t>　近５年間はほぼ横ばい状態はあったものの、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45566</xdr:rowOff>
    </xdr:from>
    <xdr:to>
      <xdr:col>7</xdr:col>
      <xdr:colOff>152400</xdr:colOff>
      <xdr:row>82</xdr:row>
      <xdr:rowOff>100158</xdr:rowOff>
    </xdr:to>
    <xdr:cxnSp macro="">
      <xdr:nvCxnSpPr>
        <xdr:cNvPr id="190" name="直線コネクタ 189"/>
        <xdr:cNvCxnSpPr/>
      </xdr:nvCxnSpPr>
      <xdr:spPr>
        <a:xfrm>
          <a:off x="4114800" y="14104466"/>
          <a:ext cx="838200" cy="5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144588</xdr:rowOff>
    </xdr:from>
    <xdr:to>
      <xdr:col>6</xdr:col>
      <xdr:colOff>0</xdr:colOff>
      <xdr:row>82</xdr:row>
      <xdr:rowOff>45566</xdr:rowOff>
    </xdr:to>
    <xdr:cxnSp macro="">
      <xdr:nvCxnSpPr>
        <xdr:cNvPr id="193" name="直線コネクタ 192"/>
        <xdr:cNvCxnSpPr/>
      </xdr:nvCxnSpPr>
      <xdr:spPr>
        <a:xfrm>
          <a:off x="3225800" y="14032038"/>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138881</xdr:rowOff>
    </xdr:from>
    <xdr:ext cx="736600" cy="259045"/>
    <xdr:sp macro="" textlink="">
      <xdr:nvSpPr>
        <xdr:cNvPr id="195" name="テキスト ボックス 194"/>
        <xdr:cNvSpPr txBox="1"/>
      </xdr:nvSpPr>
      <xdr:spPr>
        <a:xfrm>
          <a:off x="3733800" y="1436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121935</xdr:rowOff>
    </xdr:from>
    <xdr:to>
      <xdr:col>4</xdr:col>
      <xdr:colOff>482600</xdr:colOff>
      <xdr:row>81</xdr:row>
      <xdr:rowOff>144588</xdr:rowOff>
    </xdr:to>
    <xdr:cxnSp macro="">
      <xdr:nvCxnSpPr>
        <xdr:cNvPr id="196" name="直線コネクタ 195"/>
        <xdr:cNvCxnSpPr/>
      </xdr:nvCxnSpPr>
      <xdr:spPr>
        <a:xfrm>
          <a:off x="2336800" y="14009385"/>
          <a:ext cx="889000" cy="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33200</xdr:rowOff>
    </xdr:from>
    <xdr:ext cx="762000" cy="259045"/>
    <xdr:sp macro="" textlink="">
      <xdr:nvSpPr>
        <xdr:cNvPr id="198" name="テキスト ボックス 197"/>
        <xdr:cNvSpPr txBox="1"/>
      </xdr:nvSpPr>
      <xdr:spPr>
        <a:xfrm>
          <a:off x="2844800" y="1426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121935</xdr:rowOff>
    </xdr:from>
    <xdr:to>
      <xdr:col>3</xdr:col>
      <xdr:colOff>279400</xdr:colOff>
      <xdr:row>81</xdr:row>
      <xdr:rowOff>158043</xdr:rowOff>
    </xdr:to>
    <xdr:cxnSp macro="">
      <xdr:nvCxnSpPr>
        <xdr:cNvPr id="199" name="直線コネクタ 198"/>
        <xdr:cNvCxnSpPr/>
      </xdr:nvCxnSpPr>
      <xdr:spPr>
        <a:xfrm flipV="1">
          <a:off x="1447800" y="14009385"/>
          <a:ext cx="889000" cy="3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61780</xdr:rowOff>
    </xdr:from>
    <xdr:ext cx="762000" cy="259045"/>
    <xdr:sp macro="" textlink="">
      <xdr:nvSpPr>
        <xdr:cNvPr id="201" name="テキスト ボックス 200"/>
        <xdr:cNvSpPr txBox="1"/>
      </xdr:nvSpPr>
      <xdr:spPr>
        <a:xfrm>
          <a:off x="1955800" y="14292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136912</xdr:rowOff>
    </xdr:from>
    <xdr:ext cx="762000" cy="259045"/>
    <xdr:sp macro="" textlink="">
      <xdr:nvSpPr>
        <xdr:cNvPr id="203" name="テキスト ボックス 202"/>
        <xdr:cNvSpPr txBox="1"/>
      </xdr:nvSpPr>
      <xdr:spPr>
        <a:xfrm>
          <a:off x="1066800" y="1436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49358</xdr:rowOff>
    </xdr:from>
    <xdr:to>
      <xdr:col>7</xdr:col>
      <xdr:colOff>203200</xdr:colOff>
      <xdr:row>82</xdr:row>
      <xdr:rowOff>150958</xdr:rowOff>
    </xdr:to>
    <xdr:sp macro="" textlink="">
      <xdr:nvSpPr>
        <xdr:cNvPr id="209" name="円/楕円 208"/>
        <xdr:cNvSpPr/>
      </xdr:nvSpPr>
      <xdr:spPr>
        <a:xfrm>
          <a:off x="4902200" y="1410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65885</xdr:rowOff>
    </xdr:from>
    <xdr:ext cx="762000" cy="259045"/>
    <xdr:sp macro="" textlink="">
      <xdr:nvSpPr>
        <xdr:cNvPr id="210" name="人件費・物件費等の状況該当値テキスト"/>
        <xdr:cNvSpPr txBox="1"/>
      </xdr:nvSpPr>
      <xdr:spPr>
        <a:xfrm>
          <a:off x="5041900" y="1395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166216</xdr:rowOff>
    </xdr:from>
    <xdr:to>
      <xdr:col>6</xdr:col>
      <xdr:colOff>50800</xdr:colOff>
      <xdr:row>82</xdr:row>
      <xdr:rowOff>96366</xdr:rowOff>
    </xdr:to>
    <xdr:sp macro="" textlink="">
      <xdr:nvSpPr>
        <xdr:cNvPr id="211" name="円/楕円 210"/>
        <xdr:cNvSpPr/>
      </xdr:nvSpPr>
      <xdr:spPr>
        <a:xfrm>
          <a:off x="4064000" y="140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106543</xdr:rowOff>
    </xdr:from>
    <xdr:ext cx="736600" cy="259045"/>
    <xdr:sp macro="" textlink="">
      <xdr:nvSpPr>
        <xdr:cNvPr id="212" name="テキスト ボックス 211"/>
        <xdr:cNvSpPr txBox="1"/>
      </xdr:nvSpPr>
      <xdr:spPr>
        <a:xfrm>
          <a:off x="3733800" y="1382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93788</xdr:rowOff>
    </xdr:from>
    <xdr:to>
      <xdr:col>4</xdr:col>
      <xdr:colOff>533400</xdr:colOff>
      <xdr:row>82</xdr:row>
      <xdr:rowOff>23938</xdr:rowOff>
    </xdr:to>
    <xdr:sp macro="" textlink="">
      <xdr:nvSpPr>
        <xdr:cNvPr id="213" name="円/楕円 212"/>
        <xdr:cNvSpPr/>
      </xdr:nvSpPr>
      <xdr:spPr>
        <a:xfrm>
          <a:off x="3175000" y="1398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34115</xdr:rowOff>
    </xdr:from>
    <xdr:ext cx="762000" cy="259045"/>
    <xdr:sp macro="" textlink="">
      <xdr:nvSpPr>
        <xdr:cNvPr id="214" name="テキスト ボックス 213"/>
        <xdr:cNvSpPr txBox="1"/>
      </xdr:nvSpPr>
      <xdr:spPr>
        <a:xfrm>
          <a:off x="2844800" y="137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115,638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71135</xdr:rowOff>
    </xdr:from>
    <xdr:to>
      <xdr:col>3</xdr:col>
      <xdr:colOff>330200</xdr:colOff>
      <xdr:row>82</xdr:row>
      <xdr:rowOff>1285</xdr:rowOff>
    </xdr:to>
    <xdr:sp macro="" textlink="">
      <xdr:nvSpPr>
        <xdr:cNvPr id="215" name="円/楕円 214"/>
        <xdr:cNvSpPr/>
      </xdr:nvSpPr>
      <xdr:spPr>
        <a:xfrm>
          <a:off x="2286000" y="139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11462</xdr:rowOff>
    </xdr:from>
    <xdr:ext cx="762000" cy="259045"/>
    <xdr:sp macro="" textlink="">
      <xdr:nvSpPr>
        <xdr:cNvPr id="216" name="テキスト ボックス 215"/>
        <xdr:cNvSpPr txBox="1"/>
      </xdr:nvSpPr>
      <xdr:spPr>
        <a:xfrm>
          <a:off x="1955800" y="137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113,291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107243</xdr:rowOff>
    </xdr:from>
    <xdr:to>
      <xdr:col>2</xdr:col>
      <xdr:colOff>127000</xdr:colOff>
      <xdr:row>82</xdr:row>
      <xdr:rowOff>37393</xdr:rowOff>
    </xdr:to>
    <xdr:sp macro="" textlink="">
      <xdr:nvSpPr>
        <xdr:cNvPr id="217" name="円/楕円 216"/>
        <xdr:cNvSpPr/>
      </xdr:nvSpPr>
      <xdr:spPr>
        <a:xfrm>
          <a:off x="1397000" y="139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47570</xdr:rowOff>
    </xdr:from>
    <xdr:ext cx="762000" cy="259045"/>
    <xdr:sp macro="" textlink="">
      <xdr:nvSpPr>
        <xdr:cNvPr id="218" name="テキスト ボックス 217"/>
        <xdr:cNvSpPr txBox="1"/>
      </xdr:nvSpPr>
      <xdr:spPr>
        <a:xfrm>
          <a:off x="1066800" y="137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a:solidFill>
                <a:schemeClr val="dk1"/>
              </a:solidFill>
              <a:effectLst/>
              <a:latin typeface="+mn-lt"/>
              <a:ea typeface="+mn-ea"/>
              <a:cs typeface="+mn-cs"/>
            </a:rPr>
            <a:t>　国家公務員の平均給料月額を１００としたときの町の地方公務員の平均給料月額がいくらになるかを示した値をラスパイレス指数といい、全国町村平均や類似団体平均と比較すると低い水準となる。平成２３年度以降は国家公務員の給与削減が行われたために指数が１００を超えていたが、平成２５年度に国の基準に合わせた削減を行い、再び１００を切ることとなった。平成２</a:t>
          </a:r>
          <a:r>
            <a:rPr lang="ja-JP" altLang="en-US" sz="1050">
              <a:solidFill>
                <a:schemeClr val="dk1"/>
              </a:solidFill>
              <a:effectLst/>
              <a:latin typeface="+mn-lt"/>
              <a:ea typeface="+mn-ea"/>
              <a:cs typeface="+mn-cs"/>
            </a:rPr>
            <a:t>７</a:t>
          </a:r>
          <a:r>
            <a:rPr lang="ja-JP" altLang="ja-JP" sz="1050">
              <a:solidFill>
                <a:schemeClr val="dk1"/>
              </a:solidFill>
              <a:effectLst/>
              <a:latin typeface="+mn-lt"/>
              <a:ea typeface="+mn-ea"/>
              <a:cs typeface="+mn-cs"/>
            </a:rPr>
            <a:t>年度において</a:t>
          </a:r>
          <a:r>
            <a:rPr lang="ja-JP" altLang="en-US" sz="1050">
              <a:solidFill>
                <a:schemeClr val="dk1"/>
              </a:solidFill>
              <a:effectLst/>
              <a:latin typeface="+mn-lt"/>
              <a:ea typeface="+mn-ea"/>
              <a:cs typeface="+mn-cs"/>
            </a:rPr>
            <a:t>は</a:t>
          </a:r>
          <a:r>
            <a:rPr lang="ja-JP" altLang="ja-JP" sz="1050">
              <a:solidFill>
                <a:schemeClr val="dk1"/>
              </a:solidFill>
              <a:effectLst/>
              <a:latin typeface="+mn-lt"/>
              <a:ea typeface="+mn-ea"/>
              <a:cs typeface="+mn-cs"/>
            </a:rPr>
            <a:t>やや</a:t>
          </a:r>
          <a:r>
            <a:rPr lang="ja-JP" altLang="en-US" sz="1050">
              <a:solidFill>
                <a:schemeClr val="dk1"/>
              </a:solidFill>
              <a:effectLst/>
              <a:latin typeface="+mn-lt"/>
              <a:ea typeface="+mn-ea"/>
              <a:cs typeface="+mn-cs"/>
            </a:rPr>
            <a:t>減少し類似団体平均を下回る</a:t>
          </a:r>
          <a:r>
            <a:rPr lang="ja-JP" altLang="ja-JP" sz="1050">
              <a:solidFill>
                <a:schemeClr val="dk1"/>
              </a:solidFill>
              <a:effectLst/>
              <a:latin typeface="+mn-lt"/>
              <a:ea typeface="+mn-ea"/>
              <a:cs typeface="+mn-cs"/>
            </a:rPr>
            <a:t>こととなった。</a:t>
          </a:r>
          <a:endParaRPr lang="ja-JP" altLang="ja-JP" sz="1200">
            <a:effectLst/>
          </a:endParaRPr>
        </a:p>
        <a:p>
          <a:pPr rtl="0"/>
          <a:r>
            <a:rPr lang="ja-JP" altLang="ja-JP" sz="1050">
              <a:solidFill>
                <a:schemeClr val="dk1"/>
              </a:solidFill>
              <a:effectLst/>
              <a:latin typeface="+mn-lt"/>
              <a:ea typeface="+mn-ea"/>
              <a:cs typeface="+mn-cs"/>
            </a:rPr>
            <a:t>　今後は、定員適正化計画に基づき職員数の削減を図ってきた中で大きな削減はできないものの、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89</xdr:row>
      <xdr:rowOff>81341</xdr:rowOff>
    </xdr:to>
    <xdr:cxnSp macro="">
      <xdr:nvCxnSpPr>
        <xdr:cNvPr id="249" name="直線コネクタ 248"/>
        <xdr:cNvCxnSpPr/>
      </xdr:nvCxnSpPr>
      <xdr:spPr>
        <a:xfrm flipV="1">
          <a:off x="17018000" y="13869609"/>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53418</xdr:rowOff>
    </xdr:from>
    <xdr:ext cx="762000" cy="259045"/>
    <xdr:sp macro="" textlink="">
      <xdr:nvSpPr>
        <xdr:cNvPr id="250" name="給与水準   （国との比較）最小値テキスト"/>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89</xdr:row>
      <xdr:rowOff>81341</xdr:rowOff>
    </xdr:from>
    <xdr:to>
      <xdr:col>24</xdr:col>
      <xdr:colOff>647700</xdr:colOff>
      <xdr:row>89</xdr:row>
      <xdr:rowOff>81341</xdr:rowOff>
    </xdr:to>
    <xdr:cxnSp macro="">
      <xdr:nvCxnSpPr>
        <xdr:cNvPr id="251" name="直線コネクタ 250"/>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2"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53" name="直線コネクタ 252"/>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20259</xdr:rowOff>
    </xdr:to>
    <xdr:cxnSp macro="">
      <xdr:nvCxnSpPr>
        <xdr:cNvPr id="254" name="直線コネクタ 253"/>
        <xdr:cNvCxnSpPr/>
      </xdr:nvCxnSpPr>
      <xdr:spPr>
        <a:xfrm flipV="1">
          <a:off x="16179800" y="144900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112986</xdr:rowOff>
    </xdr:from>
    <xdr:ext cx="762000" cy="259045"/>
    <xdr:sp macro="" textlink="">
      <xdr:nvSpPr>
        <xdr:cNvPr id="255" name="給与水準   （国との比較）平均値テキスト"/>
        <xdr:cNvSpPr txBox="1"/>
      </xdr:nvSpPr>
      <xdr:spPr>
        <a:xfrm>
          <a:off x="17106900" y="1451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140909</xdr:rowOff>
    </xdr:from>
    <xdr:to>
      <xdr:col>24</xdr:col>
      <xdr:colOff>609600</xdr:colOff>
      <xdr:row>85</xdr:row>
      <xdr:rowOff>71059</xdr:rowOff>
    </xdr:to>
    <xdr:sp macro="" textlink="">
      <xdr:nvSpPr>
        <xdr:cNvPr id="256" name="フローチャート : 判断 255"/>
        <xdr:cNvSpPr/>
      </xdr:nvSpPr>
      <xdr:spPr>
        <a:xfrm>
          <a:off x="169672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65314</xdr:rowOff>
    </xdr:from>
    <xdr:to>
      <xdr:col>23</xdr:col>
      <xdr:colOff>406400</xdr:colOff>
      <xdr:row>85</xdr:row>
      <xdr:rowOff>20259</xdr:rowOff>
    </xdr:to>
    <xdr:cxnSp macro="">
      <xdr:nvCxnSpPr>
        <xdr:cNvPr id="257" name="直線コネクタ 256"/>
        <xdr:cNvCxnSpPr/>
      </xdr:nvCxnSpPr>
      <xdr:spPr>
        <a:xfrm>
          <a:off x="15290800" y="1446711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8" name="フローチャート : 判断 257"/>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59" name="テキスト ボックス 258"/>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65314</xdr:rowOff>
    </xdr:from>
    <xdr:to>
      <xdr:col>22</xdr:col>
      <xdr:colOff>203200</xdr:colOff>
      <xdr:row>88</xdr:row>
      <xdr:rowOff>91923</xdr:rowOff>
    </xdr:to>
    <xdr:cxnSp macro="">
      <xdr:nvCxnSpPr>
        <xdr:cNvPr id="260" name="直線コネクタ 259"/>
        <xdr:cNvCxnSpPr/>
      </xdr:nvCxnSpPr>
      <xdr:spPr>
        <a:xfrm flipV="1">
          <a:off x="14401800" y="14467114"/>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14514</xdr:rowOff>
    </xdr:from>
    <xdr:to>
      <xdr:col>22</xdr:col>
      <xdr:colOff>254000</xdr:colOff>
      <xdr:row>84</xdr:row>
      <xdr:rowOff>116114</xdr:rowOff>
    </xdr:to>
    <xdr:sp macro="" textlink="">
      <xdr:nvSpPr>
        <xdr:cNvPr id="261" name="フローチャート : 判断 260"/>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126291</xdr:rowOff>
    </xdr:from>
    <xdr:ext cx="762000" cy="259045"/>
    <xdr:sp macro="" textlink="">
      <xdr:nvSpPr>
        <xdr:cNvPr id="262" name="テキスト ボックス 261"/>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34471</xdr:rowOff>
    </xdr:from>
    <xdr:to>
      <xdr:col>21</xdr:col>
      <xdr:colOff>0</xdr:colOff>
      <xdr:row>88</xdr:row>
      <xdr:rowOff>91923</xdr:rowOff>
    </xdr:to>
    <xdr:cxnSp macro="">
      <xdr:nvCxnSpPr>
        <xdr:cNvPr id="263" name="直線コネクタ 262"/>
        <xdr:cNvCxnSpPr/>
      </xdr:nvCxnSpPr>
      <xdr:spPr>
        <a:xfrm>
          <a:off x="13512800" y="151220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53521</xdr:rowOff>
    </xdr:from>
    <xdr:to>
      <xdr:col>21</xdr:col>
      <xdr:colOff>50800</xdr:colOff>
      <xdr:row>89</xdr:row>
      <xdr:rowOff>155121</xdr:rowOff>
    </xdr:to>
    <xdr:sp macro="" textlink="">
      <xdr:nvSpPr>
        <xdr:cNvPr id="264" name="フローチャート : 判断 263"/>
        <xdr:cNvSpPr/>
      </xdr:nvSpPr>
      <xdr:spPr>
        <a:xfrm>
          <a:off x="14351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65" name="テキスト ボックス 264"/>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66" name="フローチャート : 判断 265"/>
        <xdr:cNvSpPr/>
      </xdr:nvSpPr>
      <xdr:spPr>
        <a:xfrm>
          <a:off x="13462000" y="15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162879</xdr:rowOff>
    </xdr:from>
    <xdr:ext cx="762000" cy="259045"/>
    <xdr:sp macro="" textlink="">
      <xdr:nvSpPr>
        <xdr:cNvPr id="267" name="テキスト ボックス 266"/>
        <xdr:cNvSpPr txBox="1"/>
      </xdr:nvSpPr>
      <xdr:spPr>
        <a:xfrm>
          <a:off x="13131800" y="1542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73" name="円/楕円 272"/>
        <xdr:cNvSpPr/>
      </xdr:nvSpPr>
      <xdr:spPr>
        <a:xfrm>
          <a:off x="169672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54022</xdr:rowOff>
    </xdr:from>
    <xdr:ext cx="762000" cy="259045"/>
    <xdr:sp macro="" textlink="">
      <xdr:nvSpPr>
        <xdr:cNvPr id="274" name="給与水準   （国との比較）該当値テキスト"/>
        <xdr:cNvSpPr txBox="1"/>
      </xdr:nvSpPr>
      <xdr:spPr>
        <a:xfrm>
          <a:off x="17106900" y="142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5" name="円/楕円 274"/>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6" name="テキスト ボックス 275"/>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14514</xdr:rowOff>
    </xdr:from>
    <xdr:to>
      <xdr:col>22</xdr:col>
      <xdr:colOff>254000</xdr:colOff>
      <xdr:row>84</xdr:row>
      <xdr:rowOff>116114</xdr:rowOff>
    </xdr:to>
    <xdr:sp macro="" textlink="">
      <xdr:nvSpPr>
        <xdr:cNvPr id="277" name="円/楕円 276"/>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100891</xdr:rowOff>
    </xdr:from>
    <xdr:ext cx="762000" cy="259045"/>
    <xdr:sp macro="" textlink="">
      <xdr:nvSpPr>
        <xdr:cNvPr id="278" name="テキスト ボックス 277"/>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79" name="円/楕円 278"/>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80" name="テキスト ボックス 279"/>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155121</xdr:rowOff>
    </xdr:from>
    <xdr:to>
      <xdr:col>19</xdr:col>
      <xdr:colOff>533400</xdr:colOff>
      <xdr:row>88</xdr:row>
      <xdr:rowOff>85271</xdr:rowOff>
    </xdr:to>
    <xdr:sp macro="" textlink="">
      <xdr:nvSpPr>
        <xdr:cNvPr id="281" name="円/楕円 280"/>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95448</xdr:rowOff>
    </xdr:from>
    <xdr:ext cx="762000" cy="259045"/>
    <xdr:sp macro="" textlink="">
      <xdr:nvSpPr>
        <xdr:cNvPr id="282" name="テキスト ボックス 281"/>
        <xdr:cNvSpPr txBox="1"/>
      </xdr:nvSpPr>
      <xdr:spPr>
        <a:xfrm>
          <a:off x="13131800" y="1484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年度は、類似団体平均を上回ることとなった。</a:t>
          </a:r>
          <a:endParaRPr lang="ja-JP" altLang="ja-JP" sz="1400">
            <a:effectLst/>
          </a:endParaRPr>
        </a:p>
        <a:p>
          <a:pPr rtl="0"/>
          <a:r>
            <a:rPr lang="ja-JP" altLang="ja-JP" sz="1100">
              <a:solidFill>
                <a:schemeClr val="dk1"/>
              </a:solidFill>
              <a:effectLst/>
              <a:latin typeface="+mn-lt"/>
              <a:ea typeface="+mn-ea"/>
              <a:cs typeface="+mn-cs"/>
            </a:rPr>
            <a:t>　保育士や給食調理員、文化会館・図書館における職員数を確保し、待機児童ゼロ、給食自校調理方式などの施策を実現しながらも、定員適正化計画に基づき職員数の削減を図ったことで一定の水準となった現状を踏まえながら、これらの施策の今後のあり方も併せて検討し、適正な水準を維持できるよう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4" name="直線コネクタ 313"/>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5"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6" name="直線コネクタ 315"/>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7"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8" name="直線コネクタ 317"/>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171087</xdr:rowOff>
    </xdr:from>
    <xdr:to>
      <xdr:col>24</xdr:col>
      <xdr:colOff>558800</xdr:colOff>
      <xdr:row>62</xdr:row>
      <xdr:rowOff>66282</xdr:rowOff>
    </xdr:to>
    <xdr:cxnSp macro="">
      <xdr:nvCxnSpPr>
        <xdr:cNvPr id="319" name="直線コネクタ 318"/>
        <xdr:cNvCxnSpPr/>
      </xdr:nvCxnSpPr>
      <xdr:spPr>
        <a:xfrm>
          <a:off x="16179800" y="10629537"/>
          <a:ext cx="8382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20"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21" name="フローチャート : 判断 320"/>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161895</xdr:rowOff>
    </xdr:from>
    <xdr:to>
      <xdr:col>23</xdr:col>
      <xdr:colOff>406400</xdr:colOff>
      <xdr:row>61</xdr:row>
      <xdr:rowOff>171087</xdr:rowOff>
    </xdr:to>
    <xdr:cxnSp macro="">
      <xdr:nvCxnSpPr>
        <xdr:cNvPr id="322" name="直線コネクタ 321"/>
        <xdr:cNvCxnSpPr/>
      </xdr:nvCxnSpPr>
      <xdr:spPr>
        <a:xfrm>
          <a:off x="15290800" y="1062034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3" name="フローチャート : 判断 322"/>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4" name="テキスト ボックス 323"/>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123976</xdr:rowOff>
    </xdr:from>
    <xdr:to>
      <xdr:col>22</xdr:col>
      <xdr:colOff>203200</xdr:colOff>
      <xdr:row>61</xdr:row>
      <xdr:rowOff>161895</xdr:rowOff>
    </xdr:to>
    <xdr:cxnSp macro="">
      <xdr:nvCxnSpPr>
        <xdr:cNvPr id="325" name="直線コネクタ 324"/>
        <xdr:cNvCxnSpPr/>
      </xdr:nvCxnSpPr>
      <xdr:spPr>
        <a:xfrm>
          <a:off x="14401800" y="1058242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6" name="フローチャート : 判断 325"/>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7" name="テキスト ボックス 326"/>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91803</xdr:rowOff>
    </xdr:from>
    <xdr:to>
      <xdr:col>21</xdr:col>
      <xdr:colOff>0</xdr:colOff>
      <xdr:row>61</xdr:row>
      <xdr:rowOff>123976</xdr:rowOff>
    </xdr:to>
    <xdr:cxnSp macro="">
      <xdr:nvCxnSpPr>
        <xdr:cNvPr id="328" name="直線コネクタ 327"/>
        <xdr:cNvCxnSpPr/>
      </xdr:nvCxnSpPr>
      <xdr:spPr>
        <a:xfrm>
          <a:off x="13512800" y="1055025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9" name="フローチャート : 判断 328"/>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30" name="テキスト ボックス 329"/>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31" name="フローチャート : 判断 330"/>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2" name="テキスト ボックス 331"/>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15482</xdr:rowOff>
    </xdr:from>
    <xdr:to>
      <xdr:col>24</xdr:col>
      <xdr:colOff>609600</xdr:colOff>
      <xdr:row>62</xdr:row>
      <xdr:rowOff>117082</xdr:rowOff>
    </xdr:to>
    <xdr:sp macro="" textlink="">
      <xdr:nvSpPr>
        <xdr:cNvPr id="338" name="円/楕円 337"/>
        <xdr:cNvSpPr/>
      </xdr:nvSpPr>
      <xdr:spPr>
        <a:xfrm>
          <a:off x="16967200" y="10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159009</xdr:rowOff>
    </xdr:from>
    <xdr:ext cx="762000" cy="259045"/>
    <xdr:sp macro="" textlink="">
      <xdr:nvSpPr>
        <xdr:cNvPr id="339" name="定員管理の状況該当値テキスト"/>
        <xdr:cNvSpPr txBox="1"/>
      </xdr:nvSpPr>
      <xdr:spPr>
        <a:xfrm>
          <a:off x="17106900" y="1061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120287</xdr:rowOff>
    </xdr:from>
    <xdr:to>
      <xdr:col>23</xdr:col>
      <xdr:colOff>457200</xdr:colOff>
      <xdr:row>62</xdr:row>
      <xdr:rowOff>50437</xdr:rowOff>
    </xdr:to>
    <xdr:sp macro="" textlink="">
      <xdr:nvSpPr>
        <xdr:cNvPr id="340" name="円/楕円 339"/>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35214</xdr:rowOff>
    </xdr:from>
    <xdr:ext cx="736600" cy="259045"/>
    <xdr:sp macro="" textlink="">
      <xdr:nvSpPr>
        <xdr:cNvPr id="341" name="テキスト ボックス 340"/>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111095</xdr:rowOff>
    </xdr:from>
    <xdr:to>
      <xdr:col>22</xdr:col>
      <xdr:colOff>254000</xdr:colOff>
      <xdr:row>62</xdr:row>
      <xdr:rowOff>41245</xdr:rowOff>
    </xdr:to>
    <xdr:sp macro="" textlink="">
      <xdr:nvSpPr>
        <xdr:cNvPr id="342" name="円/楕円 341"/>
        <xdr:cNvSpPr/>
      </xdr:nvSpPr>
      <xdr:spPr>
        <a:xfrm>
          <a:off x="15240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26022</xdr:rowOff>
    </xdr:from>
    <xdr:ext cx="762000" cy="259045"/>
    <xdr:sp macro="" textlink="">
      <xdr:nvSpPr>
        <xdr:cNvPr id="343" name="テキスト ボックス 342"/>
        <xdr:cNvSpPr txBox="1"/>
      </xdr:nvSpPr>
      <xdr:spPr>
        <a:xfrm>
          <a:off x="14909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73176</xdr:rowOff>
    </xdr:from>
    <xdr:to>
      <xdr:col>21</xdr:col>
      <xdr:colOff>50800</xdr:colOff>
      <xdr:row>62</xdr:row>
      <xdr:rowOff>3326</xdr:rowOff>
    </xdr:to>
    <xdr:sp macro="" textlink="">
      <xdr:nvSpPr>
        <xdr:cNvPr id="344" name="円/楕円 343"/>
        <xdr:cNvSpPr/>
      </xdr:nvSpPr>
      <xdr:spPr>
        <a:xfrm>
          <a:off x="14351000" y="105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13503</xdr:rowOff>
    </xdr:from>
    <xdr:ext cx="762000" cy="259045"/>
    <xdr:sp macro="" textlink="">
      <xdr:nvSpPr>
        <xdr:cNvPr id="345" name="テキスト ボックス 344"/>
        <xdr:cNvSpPr txBox="1"/>
      </xdr:nvSpPr>
      <xdr:spPr>
        <a:xfrm>
          <a:off x="14020800" y="103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41003</xdr:rowOff>
    </xdr:from>
    <xdr:to>
      <xdr:col>19</xdr:col>
      <xdr:colOff>533400</xdr:colOff>
      <xdr:row>61</xdr:row>
      <xdr:rowOff>142603</xdr:rowOff>
    </xdr:to>
    <xdr:sp macro="" textlink="">
      <xdr:nvSpPr>
        <xdr:cNvPr id="346" name="円/楕円 345"/>
        <xdr:cNvSpPr/>
      </xdr:nvSpPr>
      <xdr:spPr>
        <a:xfrm>
          <a:off x="13462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152780</xdr:rowOff>
    </xdr:from>
    <xdr:ext cx="762000" cy="259045"/>
    <xdr:sp macro="" textlink="">
      <xdr:nvSpPr>
        <xdr:cNvPr id="347" name="テキスト ボックス 346"/>
        <xdr:cNvSpPr txBox="1"/>
      </xdr:nvSpPr>
      <xdr:spPr>
        <a:xfrm>
          <a:off x="13131800" y="102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元利償還金（元利償還金に充てられた公営企業や一部事務組合への繰出金を含む）の標準財政規模に対する比率を実質公債費比率といい、平成１９年度より実施した補償金免除繰上償還により平成２１年度からは類似団体平均を下回っている。</a:t>
          </a:r>
          <a:endParaRPr lang="ja-JP" altLang="ja-JP" sz="1400">
            <a:effectLst/>
          </a:endParaRPr>
        </a:p>
        <a:p>
          <a:pPr rtl="0"/>
          <a:r>
            <a:rPr lang="ja-JP" altLang="ja-JP" sz="1100">
              <a:solidFill>
                <a:schemeClr val="dk1"/>
              </a:solidFill>
              <a:effectLst/>
              <a:latin typeface="+mn-lt"/>
              <a:ea typeface="+mn-ea"/>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2" name="直線コネクタ 371"/>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5"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6" name="直線コネクタ 375"/>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45085</xdr:rowOff>
    </xdr:to>
    <xdr:cxnSp macro="">
      <xdr:nvCxnSpPr>
        <xdr:cNvPr id="377" name="直線コネクタ 376"/>
        <xdr:cNvCxnSpPr/>
      </xdr:nvCxnSpPr>
      <xdr:spPr>
        <a:xfrm>
          <a:off x="16179800" y="67195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8"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9" name="フローチャート : 判断 378"/>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39</xdr:row>
      <xdr:rowOff>111443</xdr:rowOff>
    </xdr:to>
    <xdr:cxnSp macro="">
      <xdr:nvCxnSpPr>
        <xdr:cNvPr id="380" name="直線コネクタ 379"/>
        <xdr:cNvCxnSpPr/>
      </xdr:nvCxnSpPr>
      <xdr:spPr>
        <a:xfrm flipV="1">
          <a:off x="15290800" y="6719570"/>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81" name="フローチャート : 判断 380"/>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2" name="テキスト ボックス 381"/>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111443</xdr:rowOff>
    </xdr:from>
    <xdr:to>
      <xdr:col>22</xdr:col>
      <xdr:colOff>203200</xdr:colOff>
      <xdr:row>39</xdr:row>
      <xdr:rowOff>141605</xdr:rowOff>
    </xdr:to>
    <xdr:cxnSp macro="">
      <xdr:nvCxnSpPr>
        <xdr:cNvPr id="383" name="直線コネクタ 382"/>
        <xdr:cNvCxnSpPr/>
      </xdr:nvCxnSpPr>
      <xdr:spPr>
        <a:xfrm flipV="1">
          <a:off x="14401800" y="67979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4" name="フローチャート : 判断 383"/>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5" name="テキスト ボックス 384"/>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141605</xdr:rowOff>
    </xdr:from>
    <xdr:to>
      <xdr:col>21</xdr:col>
      <xdr:colOff>0</xdr:colOff>
      <xdr:row>40</xdr:row>
      <xdr:rowOff>12382</xdr:rowOff>
    </xdr:to>
    <xdr:cxnSp macro="">
      <xdr:nvCxnSpPr>
        <xdr:cNvPr id="386" name="直線コネクタ 385"/>
        <xdr:cNvCxnSpPr/>
      </xdr:nvCxnSpPr>
      <xdr:spPr>
        <a:xfrm flipV="1">
          <a:off x="13512800" y="682815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7" name="フローチャート : 判断 386"/>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8" name="テキスト ボックス 387"/>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9" name="フローチャート : 判断 388"/>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90" name="テキスト ボックス 389"/>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165735</xdr:rowOff>
    </xdr:from>
    <xdr:to>
      <xdr:col>24</xdr:col>
      <xdr:colOff>609600</xdr:colOff>
      <xdr:row>39</xdr:row>
      <xdr:rowOff>95885</xdr:rowOff>
    </xdr:to>
    <xdr:sp macro="" textlink="">
      <xdr:nvSpPr>
        <xdr:cNvPr id="396" name="円/楕円 395"/>
        <xdr:cNvSpPr/>
      </xdr:nvSpPr>
      <xdr:spPr>
        <a:xfrm>
          <a:off x="169672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10812</xdr:rowOff>
    </xdr:from>
    <xdr:ext cx="762000" cy="259045"/>
    <xdr:sp macro="" textlink="">
      <xdr:nvSpPr>
        <xdr:cNvPr id="397" name="公債費負担の状況該当値テキスト"/>
        <xdr:cNvSpPr txBox="1"/>
      </xdr:nvSpPr>
      <xdr:spPr>
        <a:xfrm>
          <a:off x="171069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398" name="円/楕円 397"/>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399" name="テキスト ボックス 398"/>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60643</xdr:rowOff>
    </xdr:from>
    <xdr:to>
      <xdr:col>22</xdr:col>
      <xdr:colOff>254000</xdr:colOff>
      <xdr:row>39</xdr:row>
      <xdr:rowOff>162243</xdr:rowOff>
    </xdr:to>
    <xdr:sp macro="" textlink="">
      <xdr:nvSpPr>
        <xdr:cNvPr id="400" name="円/楕円 399"/>
        <xdr:cNvSpPr/>
      </xdr:nvSpPr>
      <xdr:spPr>
        <a:xfrm>
          <a:off x="15240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970</xdr:rowOff>
    </xdr:from>
    <xdr:ext cx="762000" cy="259045"/>
    <xdr:sp macro="" textlink="">
      <xdr:nvSpPr>
        <xdr:cNvPr id="401" name="テキスト ボックス 400"/>
        <xdr:cNvSpPr txBox="1"/>
      </xdr:nvSpPr>
      <xdr:spPr>
        <a:xfrm>
          <a:off x="14909800" y="651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90805</xdr:rowOff>
    </xdr:from>
    <xdr:to>
      <xdr:col>21</xdr:col>
      <xdr:colOff>50800</xdr:colOff>
      <xdr:row>40</xdr:row>
      <xdr:rowOff>20955</xdr:rowOff>
    </xdr:to>
    <xdr:sp macro="" textlink="">
      <xdr:nvSpPr>
        <xdr:cNvPr id="402" name="円/楕円 401"/>
        <xdr:cNvSpPr/>
      </xdr:nvSpPr>
      <xdr:spPr>
        <a:xfrm>
          <a:off x="14351000" y="67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31132</xdr:rowOff>
    </xdr:from>
    <xdr:ext cx="762000" cy="259045"/>
    <xdr:sp macro="" textlink="">
      <xdr:nvSpPr>
        <xdr:cNvPr id="403" name="テキスト ボックス 402"/>
        <xdr:cNvSpPr txBox="1"/>
      </xdr:nvSpPr>
      <xdr:spPr>
        <a:xfrm>
          <a:off x="14020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133032</xdr:rowOff>
    </xdr:from>
    <xdr:to>
      <xdr:col>19</xdr:col>
      <xdr:colOff>533400</xdr:colOff>
      <xdr:row>40</xdr:row>
      <xdr:rowOff>63182</xdr:rowOff>
    </xdr:to>
    <xdr:sp macro="" textlink="">
      <xdr:nvSpPr>
        <xdr:cNvPr id="404" name="円/楕円 403"/>
        <xdr:cNvSpPr/>
      </xdr:nvSpPr>
      <xdr:spPr>
        <a:xfrm>
          <a:off x="13462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73359</xdr:rowOff>
    </xdr:from>
    <xdr:ext cx="762000" cy="259045"/>
    <xdr:sp macro="" textlink="">
      <xdr:nvSpPr>
        <xdr:cNvPr id="405" name="テキスト ボックス 404"/>
        <xdr:cNvSpPr txBox="1"/>
      </xdr:nvSpPr>
      <xdr:spPr>
        <a:xfrm>
          <a:off x="13131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将来にわたり負担していくと考えられる額が、標準的な収入に対してどれくらいかを指標化したものが将来負担比率であるが、</a:t>
          </a:r>
          <a:r>
            <a:rPr lang="ja-JP" altLang="en-US" sz="1100">
              <a:solidFill>
                <a:schemeClr val="dk1"/>
              </a:solidFill>
              <a:effectLst/>
              <a:latin typeface="+mn-lt"/>
              <a:ea typeface="+mn-ea"/>
              <a:cs typeface="+mn-cs"/>
            </a:rPr>
            <a:t>近年は</a:t>
          </a:r>
          <a:r>
            <a:rPr lang="ja-JP" altLang="ja-JP" sz="1100">
              <a:solidFill>
                <a:schemeClr val="dk1"/>
              </a:solidFill>
              <a:effectLst/>
              <a:latin typeface="+mn-lt"/>
              <a:ea typeface="+mn-ea"/>
              <a:cs typeface="+mn-cs"/>
            </a:rPr>
            <a:t>、将来負担していく額がその負担に対して充当できる資産よりも小さくなったため、該当数値なしとなり、類似団体平均よりも下回っている。</a:t>
          </a:r>
          <a:endParaRPr lang="ja-JP" altLang="ja-JP">
            <a:effectLst/>
          </a:endParaRPr>
        </a:p>
        <a:p>
          <a:pPr rtl="0"/>
          <a:r>
            <a:rPr lang="ja-JP" altLang="ja-JP" sz="1100">
              <a:solidFill>
                <a:schemeClr val="dk1"/>
              </a:solidFill>
              <a:effectLst/>
              <a:latin typeface="+mn-lt"/>
              <a:ea typeface="+mn-ea"/>
              <a:cs typeface="+mn-cs"/>
            </a:rPr>
            <a:t>　これは、類似団体に比べて標準財政規模に対する基金残高の割合が高いことによるものと考えられる。</a:t>
          </a:r>
          <a:endParaRPr lang="ja-JP" altLang="ja-JP">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2" name="直線コネクタ 431"/>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3"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4" name="直線コネクタ 433"/>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148226</xdr:rowOff>
    </xdr:from>
    <xdr:ext cx="762000" cy="259045"/>
    <xdr:sp macro="" textlink="">
      <xdr:nvSpPr>
        <xdr:cNvPr id="437"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8" name="フローチャート : 判断 437"/>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92050</xdr:rowOff>
    </xdr:from>
    <xdr:to>
      <xdr:col>22</xdr:col>
      <xdr:colOff>254000</xdr:colOff>
      <xdr:row>16</xdr:row>
      <xdr:rowOff>22200</xdr:rowOff>
    </xdr:to>
    <xdr:sp macro="" textlink="">
      <xdr:nvSpPr>
        <xdr:cNvPr id="441" name="フローチャート : 判断 440"/>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2" name="テキスト ボックス 441"/>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124384</xdr:rowOff>
    </xdr:from>
    <xdr:to>
      <xdr:col>21</xdr:col>
      <xdr:colOff>50800</xdr:colOff>
      <xdr:row>16</xdr:row>
      <xdr:rowOff>54534</xdr:rowOff>
    </xdr:to>
    <xdr:sp macro="" textlink="">
      <xdr:nvSpPr>
        <xdr:cNvPr id="443" name="フローチャート : 判断 442"/>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4" name="テキスト ボックス 443"/>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5" name="フローチャート : 判断 444"/>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6" name="テキスト ボックス 445"/>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類似団体平均とほぼ同じように推移しており、平成２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年度以降は類似団体平均を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a:t>
          </a:r>
          <a:r>
            <a:rPr lang="ja-JP" altLang="en-US" sz="1100">
              <a:solidFill>
                <a:schemeClr val="dk1"/>
              </a:solidFill>
              <a:effectLst/>
              <a:latin typeface="+mn-lt"/>
              <a:ea typeface="+mn-ea"/>
              <a:cs typeface="+mn-cs"/>
            </a:rPr>
            <a:t>るが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年度において</a:t>
          </a:r>
          <a:r>
            <a:rPr lang="ja-JP" altLang="en-US" sz="1100">
              <a:solidFill>
                <a:schemeClr val="dk1"/>
              </a:solidFill>
              <a:effectLst/>
              <a:latin typeface="+mn-lt"/>
              <a:ea typeface="+mn-ea"/>
              <a:cs typeface="+mn-cs"/>
            </a:rPr>
            <a:t>は減少</a:t>
          </a:r>
          <a:r>
            <a:rPr lang="ja-JP" altLang="ja-JP" sz="1100">
              <a:solidFill>
                <a:schemeClr val="dk1"/>
              </a:solidFill>
              <a:effectLst/>
              <a:latin typeface="+mn-lt"/>
              <a:ea typeface="+mn-ea"/>
              <a:cs typeface="+mn-cs"/>
            </a:rPr>
            <a:t>することとなった。</a:t>
          </a:r>
          <a:endParaRPr lang="ja-JP" altLang="ja-JP" sz="1400">
            <a:effectLst/>
          </a:endParaRPr>
        </a:p>
        <a:p>
          <a:pPr rtl="0"/>
          <a:r>
            <a:rPr lang="ja-JP" altLang="ja-JP" sz="1100">
              <a:solidFill>
                <a:schemeClr val="dk1"/>
              </a:solidFill>
              <a:effectLst/>
              <a:latin typeface="+mn-lt"/>
              <a:ea typeface="+mn-ea"/>
              <a:cs typeface="+mn-cs"/>
            </a:rPr>
            <a:t>　これは、平成２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年度は職員給与が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したために</a:t>
          </a:r>
          <a:r>
            <a:rPr lang="ja-JP" altLang="en-US" sz="1100">
              <a:solidFill>
                <a:schemeClr val="dk1"/>
              </a:solidFill>
              <a:effectLst/>
              <a:latin typeface="+mn-lt"/>
              <a:ea typeface="+mn-ea"/>
              <a:cs typeface="+mn-cs"/>
            </a:rPr>
            <a:t>良</a:t>
          </a:r>
          <a:r>
            <a:rPr lang="ja-JP" altLang="ja-JP" sz="1100">
              <a:solidFill>
                <a:schemeClr val="dk1"/>
              </a:solidFill>
              <a:effectLst/>
              <a:latin typeface="+mn-lt"/>
              <a:ea typeface="+mn-ea"/>
              <a:cs typeface="+mn-cs"/>
            </a:rPr>
            <a:t>化したと考えられる。</a:t>
          </a:r>
          <a:endParaRPr lang="ja-JP" altLang="ja-JP" sz="1400">
            <a:effectLst/>
          </a:endParaRPr>
        </a:p>
        <a:p>
          <a:pPr rtl="0"/>
          <a:r>
            <a:rPr lang="ja-JP" altLang="ja-JP" sz="1100">
              <a:solidFill>
                <a:schemeClr val="dk1"/>
              </a:solidFill>
              <a:effectLst/>
              <a:latin typeface="+mn-lt"/>
              <a:ea typeface="+mn-ea"/>
              <a:cs typeface="+mn-cs"/>
            </a:rPr>
            <a:t>　今後は、行財政改革のさらなる推進により業務の効率化、節減に取り組むとともに、民間委託等の方法も考慮にいれながら、これらの経費が削減できるよう努める。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124714</xdr:rowOff>
    </xdr:from>
    <xdr:to>
      <xdr:col>7</xdr:col>
      <xdr:colOff>15875</xdr:colOff>
      <xdr:row>38</xdr:row>
      <xdr:rowOff>12700</xdr:rowOff>
    </xdr:to>
    <xdr:cxnSp macro="">
      <xdr:nvCxnSpPr>
        <xdr:cNvPr id="64" name="直線コネクタ 63"/>
        <xdr:cNvCxnSpPr/>
      </xdr:nvCxnSpPr>
      <xdr:spPr>
        <a:xfrm flipV="1">
          <a:off x="3987800" y="64683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38</xdr:row>
      <xdr:rowOff>12700</xdr:rowOff>
    </xdr:to>
    <xdr:cxnSp macro="">
      <xdr:nvCxnSpPr>
        <xdr:cNvPr id="67" name="直線コネクタ 66"/>
        <xdr:cNvCxnSpPr/>
      </xdr:nvCxnSpPr>
      <xdr:spPr>
        <a:xfrm>
          <a:off x="3098800" y="64729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129286</xdr:rowOff>
    </xdr:to>
    <xdr:cxnSp macro="">
      <xdr:nvCxnSpPr>
        <xdr:cNvPr id="70" name="直線コネクタ 69"/>
        <xdr:cNvCxnSpPr/>
      </xdr:nvCxnSpPr>
      <xdr:spPr>
        <a:xfrm>
          <a:off x="2209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42418</xdr:rowOff>
    </xdr:from>
    <xdr:to>
      <xdr:col>3</xdr:col>
      <xdr:colOff>142875</xdr:colOff>
      <xdr:row>37</xdr:row>
      <xdr:rowOff>88138</xdr:rowOff>
    </xdr:to>
    <xdr:cxnSp macro="">
      <xdr:nvCxnSpPr>
        <xdr:cNvPr id="73" name="直線コネクタ 72"/>
        <xdr:cNvCxnSpPr/>
      </xdr:nvCxnSpPr>
      <xdr:spPr>
        <a:xfrm>
          <a:off x="1320800" y="6386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73914</xdr:rowOff>
    </xdr:from>
    <xdr:to>
      <xdr:col>7</xdr:col>
      <xdr:colOff>66675</xdr:colOff>
      <xdr:row>38</xdr:row>
      <xdr:rowOff>4064</xdr:rowOff>
    </xdr:to>
    <xdr:sp macro="" textlink="">
      <xdr:nvSpPr>
        <xdr:cNvPr id="83" name="円/楕円 82"/>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45991</xdr:rowOff>
    </xdr:from>
    <xdr:ext cx="762000" cy="259045"/>
    <xdr:sp macro="" textlink="">
      <xdr:nvSpPr>
        <xdr:cNvPr id="84" name="人件費該当値テキスト"/>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103395</xdr:rowOff>
    </xdr:from>
    <xdr:ext cx="762000" cy="259045"/>
    <xdr:sp macro="" textlink="">
      <xdr:nvSpPr>
        <xdr:cNvPr id="92" name="テキスト ボックス 91"/>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類似団体平均を上回っている。</a:t>
          </a:r>
          <a:endParaRPr lang="ja-JP" altLang="ja-JP" sz="1400">
            <a:effectLst/>
          </a:endParaRPr>
        </a:p>
        <a:p>
          <a:pPr rtl="0"/>
          <a:r>
            <a:rPr lang="ja-JP" altLang="ja-JP" sz="1100">
              <a:solidFill>
                <a:schemeClr val="dk1"/>
              </a:solidFill>
              <a:effectLst/>
              <a:latin typeface="+mn-lt"/>
              <a:ea typeface="+mn-ea"/>
              <a:cs typeface="+mn-cs"/>
            </a:rPr>
            <a:t>　年度間で多少のばらつきはあるものの、ほぼ横ばい状態であり、今後も、行財政改革のさらなる推進により業務の効率化、節減に取り組みながら、これらの経費が削減できるよう努める。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113937</xdr:rowOff>
    </xdr:to>
    <xdr:cxnSp macro="">
      <xdr:nvCxnSpPr>
        <xdr:cNvPr id="127" name="直線コネクタ 126"/>
        <xdr:cNvCxnSpPr/>
      </xdr:nvCxnSpPr>
      <xdr:spPr>
        <a:xfrm flipV="1">
          <a:off x="15671800" y="24815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144615</xdr:rowOff>
    </xdr:from>
    <xdr:ext cx="762000" cy="259045"/>
    <xdr:sp macro="" textlink="">
      <xdr:nvSpPr>
        <xdr:cNvPr id="128" name="物件費平均値テキスト"/>
        <xdr:cNvSpPr txBox="1"/>
      </xdr:nvSpPr>
      <xdr:spPr>
        <a:xfrm>
          <a:off x="16598900" y="2716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87812</xdr:rowOff>
    </xdr:from>
    <xdr:to>
      <xdr:col>22</xdr:col>
      <xdr:colOff>565150</xdr:colOff>
      <xdr:row>14</xdr:row>
      <xdr:rowOff>113937</xdr:rowOff>
    </xdr:to>
    <xdr:cxnSp macro="">
      <xdr:nvCxnSpPr>
        <xdr:cNvPr id="130" name="直線コネクタ 129"/>
        <xdr:cNvCxnSpPr/>
      </xdr:nvCxnSpPr>
      <xdr:spPr>
        <a:xfrm>
          <a:off x="14782800" y="2488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28683</xdr:rowOff>
    </xdr:from>
    <xdr:ext cx="736600" cy="259045"/>
    <xdr:sp macro="" textlink="">
      <xdr:nvSpPr>
        <xdr:cNvPr id="132" name="テキスト ボックス 131"/>
        <xdr:cNvSpPr txBox="1"/>
      </xdr:nvSpPr>
      <xdr:spPr>
        <a:xfrm>
          <a:off x="15290800" y="2771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61686</xdr:rowOff>
    </xdr:from>
    <xdr:to>
      <xdr:col>21</xdr:col>
      <xdr:colOff>361950</xdr:colOff>
      <xdr:row>14</xdr:row>
      <xdr:rowOff>87812</xdr:rowOff>
    </xdr:to>
    <xdr:cxnSp macro="">
      <xdr:nvCxnSpPr>
        <xdr:cNvPr id="133" name="直線コネクタ 132"/>
        <xdr:cNvCxnSpPr/>
      </xdr:nvCxnSpPr>
      <xdr:spPr>
        <a:xfrm>
          <a:off x="13893800" y="24619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160944</xdr:rowOff>
    </xdr:from>
    <xdr:ext cx="762000" cy="259045"/>
    <xdr:sp macro="" textlink="">
      <xdr:nvSpPr>
        <xdr:cNvPr id="135" name="テキスト ボックス 134"/>
        <xdr:cNvSpPr txBox="1"/>
      </xdr:nvSpPr>
      <xdr:spPr>
        <a:xfrm>
          <a:off x="14401800" y="273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61686</xdr:rowOff>
    </xdr:from>
    <xdr:to>
      <xdr:col>20</xdr:col>
      <xdr:colOff>158750</xdr:colOff>
      <xdr:row>14</xdr:row>
      <xdr:rowOff>61686</xdr:rowOff>
    </xdr:to>
    <xdr:cxnSp macro="">
      <xdr:nvCxnSpPr>
        <xdr:cNvPr id="136" name="直線コネクタ 135"/>
        <xdr:cNvCxnSpPr/>
      </xdr:nvCxnSpPr>
      <xdr:spPr>
        <a:xfrm>
          <a:off x="13004800" y="2461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38" name="テキスト ボックス 137"/>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95630</xdr:rowOff>
    </xdr:from>
    <xdr:ext cx="762000" cy="259045"/>
    <xdr:sp macro="" textlink="">
      <xdr:nvSpPr>
        <xdr:cNvPr id="140" name="テキスト ボックス 139"/>
        <xdr:cNvSpPr txBox="1"/>
      </xdr:nvSpPr>
      <xdr:spPr>
        <a:xfrm>
          <a:off x="12623800" y="266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6" name="円/楕円 145"/>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7"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63137</xdr:rowOff>
    </xdr:from>
    <xdr:to>
      <xdr:col>22</xdr:col>
      <xdr:colOff>615950</xdr:colOff>
      <xdr:row>14</xdr:row>
      <xdr:rowOff>164737</xdr:rowOff>
    </xdr:to>
    <xdr:sp macro="" textlink="">
      <xdr:nvSpPr>
        <xdr:cNvPr id="148" name="円/楕円 147"/>
        <xdr:cNvSpPr/>
      </xdr:nvSpPr>
      <xdr:spPr>
        <a:xfrm>
          <a:off x="156210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3464</xdr:rowOff>
    </xdr:from>
    <xdr:ext cx="736600" cy="259045"/>
    <xdr:sp macro="" textlink="">
      <xdr:nvSpPr>
        <xdr:cNvPr id="149" name="テキスト ボックス 148"/>
        <xdr:cNvSpPr txBox="1"/>
      </xdr:nvSpPr>
      <xdr:spPr>
        <a:xfrm>
          <a:off x="15290800" y="2232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37012</xdr:rowOff>
    </xdr:from>
    <xdr:to>
      <xdr:col>21</xdr:col>
      <xdr:colOff>412750</xdr:colOff>
      <xdr:row>14</xdr:row>
      <xdr:rowOff>138612</xdr:rowOff>
    </xdr:to>
    <xdr:sp macro="" textlink="">
      <xdr:nvSpPr>
        <xdr:cNvPr id="150" name="円/楕円 149"/>
        <xdr:cNvSpPr/>
      </xdr:nvSpPr>
      <xdr:spPr>
        <a:xfrm>
          <a:off x="14732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148789</xdr:rowOff>
    </xdr:from>
    <xdr:ext cx="762000" cy="259045"/>
    <xdr:sp macro="" textlink="">
      <xdr:nvSpPr>
        <xdr:cNvPr id="151" name="テキスト ボックス 150"/>
        <xdr:cNvSpPr txBox="1"/>
      </xdr:nvSpPr>
      <xdr:spPr>
        <a:xfrm>
          <a:off x="14401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10886</xdr:rowOff>
    </xdr:from>
    <xdr:to>
      <xdr:col>20</xdr:col>
      <xdr:colOff>209550</xdr:colOff>
      <xdr:row>14</xdr:row>
      <xdr:rowOff>112486</xdr:rowOff>
    </xdr:to>
    <xdr:sp macro="" textlink="">
      <xdr:nvSpPr>
        <xdr:cNvPr id="152" name="円/楕円 151"/>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122663</xdr:rowOff>
    </xdr:from>
    <xdr:ext cx="762000" cy="259045"/>
    <xdr:sp macro="" textlink="">
      <xdr:nvSpPr>
        <xdr:cNvPr id="153" name="テキスト ボックス 152"/>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10886</xdr:rowOff>
    </xdr:from>
    <xdr:to>
      <xdr:col>19</xdr:col>
      <xdr:colOff>6350</xdr:colOff>
      <xdr:row>14</xdr:row>
      <xdr:rowOff>112486</xdr:rowOff>
    </xdr:to>
    <xdr:sp macro="" textlink="">
      <xdr:nvSpPr>
        <xdr:cNvPr id="154" name="円/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類似団体平均とほぼ同じように推移していたが、市町村類型が平成２３年度</a:t>
          </a:r>
          <a:r>
            <a:rPr lang="ja-JP" altLang="en-US" sz="1100">
              <a:solidFill>
                <a:schemeClr val="dk1"/>
              </a:solidFill>
              <a:effectLst/>
              <a:latin typeface="+mn-lt"/>
              <a:ea typeface="+mn-ea"/>
              <a:cs typeface="+mn-cs"/>
            </a:rPr>
            <a:t>以降は</a:t>
          </a:r>
          <a:r>
            <a:rPr lang="ja-JP" altLang="ja-JP" sz="1100">
              <a:solidFill>
                <a:schemeClr val="dk1"/>
              </a:solidFill>
              <a:effectLst/>
              <a:latin typeface="+mn-lt"/>
              <a:ea typeface="+mn-ea"/>
              <a:cs typeface="+mn-cs"/>
            </a:rPr>
            <a:t>類似団体平均を上回ることとなった。平成２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年度では</a:t>
          </a:r>
          <a:r>
            <a:rPr lang="ja-JP" altLang="en-US" sz="1100">
              <a:solidFill>
                <a:schemeClr val="dk1"/>
              </a:solidFill>
              <a:effectLst/>
              <a:latin typeface="+mn-lt"/>
              <a:ea typeface="+mn-ea"/>
              <a:cs typeface="+mn-cs"/>
            </a:rPr>
            <a:t>前年度と横ばいであった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さらに増加することも考えられるため、財政運営に支障が出ないように他の経費を更に圧縮することもさることながら、抜本的な制度の見直しが求められる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69850</xdr:rowOff>
    </xdr:to>
    <xdr:cxnSp macro="">
      <xdr:nvCxnSpPr>
        <xdr:cNvPr id="190" name="直線コネクタ 189"/>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69850</xdr:rowOff>
    </xdr:to>
    <xdr:cxnSp macro="">
      <xdr:nvCxnSpPr>
        <xdr:cNvPr id="193" name="直線コネクタ 192"/>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56</xdr:row>
      <xdr:rowOff>159657</xdr:rowOff>
    </xdr:to>
    <xdr:cxnSp macro="">
      <xdr:nvCxnSpPr>
        <xdr:cNvPr id="196" name="直線コネクタ 195"/>
        <xdr:cNvCxnSpPr/>
      </xdr:nvCxnSpPr>
      <xdr:spPr>
        <a:xfrm flipV="1">
          <a:off x="2209800" y="9728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159657</xdr:rowOff>
    </xdr:to>
    <xdr:cxnSp macro="">
      <xdr:nvCxnSpPr>
        <xdr:cNvPr id="199" name="直線コネクタ 198"/>
        <xdr:cNvCxnSpPr/>
      </xdr:nvCxnSpPr>
      <xdr:spPr>
        <a:xfrm>
          <a:off x="1320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9" name="円/楕円 208"/>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10"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13" name="円/楕円 212"/>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4" name="テキスト ボックス 213"/>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7" name="円/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97262</xdr:rowOff>
    </xdr:from>
    <xdr:ext cx="762000" cy="259045"/>
    <xdr:sp macro="" textlink="">
      <xdr:nvSpPr>
        <xdr:cNvPr id="218" name="テキスト ボックス 217"/>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維持補修費、貸付金、繰出金が該当し、類似団体平均とほぼ同じように推移していたが、平成２６年度</a:t>
          </a:r>
          <a:r>
            <a:rPr lang="ja-JP" altLang="en-US" sz="1100">
              <a:solidFill>
                <a:schemeClr val="dk1"/>
              </a:solidFill>
              <a:effectLst/>
              <a:latin typeface="+mn-lt"/>
              <a:ea typeface="+mn-ea"/>
              <a:cs typeface="+mn-cs"/>
            </a:rPr>
            <a:t>以降</a:t>
          </a:r>
          <a:r>
            <a:rPr lang="ja-JP" altLang="ja-JP" sz="1100">
              <a:solidFill>
                <a:schemeClr val="dk1"/>
              </a:solidFill>
              <a:effectLst/>
              <a:latin typeface="+mn-lt"/>
              <a:ea typeface="+mn-ea"/>
              <a:cs typeface="+mn-cs"/>
            </a:rPr>
            <a:t>は類似団体平均を下回っている。</a:t>
          </a:r>
          <a:endParaRPr lang="ja-JP" altLang="ja-JP" sz="1400">
            <a:effectLst/>
          </a:endParaRPr>
        </a:p>
        <a:p>
          <a:r>
            <a:rPr lang="ja-JP" altLang="ja-JP" sz="1100">
              <a:solidFill>
                <a:schemeClr val="dk1"/>
              </a:solidFill>
              <a:effectLst/>
              <a:latin typeface="+mn-lt"/>
              <a:ea typeface="+mn-ea"/>
              <a:cs typeface="+mn-cs"/>
            </a:rPr>
            <a:t>　これは、下水道会計が法適化したことにより下水道会計への繰出金が補助費等として計上されることとなったことが影響しているものと考えられる。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54610</xdr:rowOff>
    </xdr:from>
    <xdr:to>
      <xdr:col>24</xdr:col>
      <xdr:colOff>31750</xdr:colOff>
      <xdr:row>55</xdr:row>
      <xdr:rowOff>107950</xdr:rowOff>
    </xdr:to>
    <xdr:cxnSp macro="">
      <xdr:nvCxnSpPr>
        <xdr:cNvPr id="251" name="直線コネクタ 250"/>
        <xdr:cNvCxnSpPr/>
      </xdr:nvCxnSpPr>
      <xdr:spPr>
        <a:xfrm flipV="1">
          <a:off x="15671800" y="9484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57</xdr:row>
      <xdr:rowOff>24130</xdr:rowOff>
    </xdr:to>
    <xdr:cxnSp macro="">
      <xdr:nvCxnSpPr>
        <xdr:cNvPr id="254" name="直線コネクタ 253"/>
        <xdr:cNvCxnSpPr/>
      </xdr:nvCxnSpPr>
      <xdr:spPr>
        <a:xfrm flipV="1">
          <a:off x="14782800" y="95377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46990</xdr:rowOff>
    </xdr:to>
    <xdr:cxnSp macro="">
      <xdr:nvCxnSpPr>
        <xdr:cNvPr id="257" name="直線コネクタ 256"/>
        <xdr:cNvCxnSpPr/>
      </xdr:nvCxnSpPr>
      <xdr:spPr>
        <a:xfrm flipV="1">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46990</xdr:rowOff>
    </xdr:to>
    <xdr:cxnSp macro="">
      <xdr:nvCxnSpPr>
        <xdr:cNvPr id="260" name="直線コネクタ 259"/>
        <xdr:cNvCxnSpPr/>
      </xdr:nvCxnSpPr>
      <xdr:spPr>
        <a:xfrm>
          <a:off x="13004800" y="976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70" name="円/楕円 269"/>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20337</xdr:rowOff>
    </xdr:from>
    <xdr:ext cx="762000" cy="259045"/>
    <xdr:sp macro="" textlink="">
      <xdr:nvSpPr>
        <xdr:cNvPr id="271" name="その他該当値テキスト"/>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72" name="円/楕円 271"/>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3" name="テキスト ボックス 272"/>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4" name="円/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7" name="テキスト ボックス 276"/>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8" name="円/楕円 277"/>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79" name="テキスト ボックス 278"/>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類似団体平均を下回っている。</a:t>
          </a:r>
          <a:endParaRPr lang="ja-JP" altLang="ja-JP" sz="1400">
            <a:effectLst/>
          </a:endParaRPr>
        </a:p>
        <a:p>
          <a:pPr rtl="0"/>
          <a:r>
            <a:rPr lang="ja-JP" altLang="ja-JP" sz="1100">
              <a:solidFill>
                <a:schemeClr val="dk1"/>
              </a:solidFill>
              <a:effectLst/>
              <a:latin typeface="+mn-lt"/>
              <a:ea typeface="+mn-ea"/>
              <a:cs typeface="+mn-cs"/>
            </a:rPr>
            <a:t>　これは、南和広域衛生組合</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奈良県広域消防組合への負担金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病院事業会計や下水道事業会計に係る繰出金（補助金）によるものである。</a:t>
          </a:r>
          <a:endParaRPr lang="ja-JP" altLang="ja-JP" sz="1400">
            <a:effectLst/>
          </a:endParaRPr>
        </a:p>
        <a:p>
          <a:r>
            <a:rPr lang="ja-JP" altLang="ja-JP" sz="1100">
              <a:solidFill>
                <a:schemeClr val="dk1"/>
              </a:solidFill>
              <a:effectLst/>
              <a:latin typeface="+mn-lt"/>
              <a:ea typeface="+mn-ea"/>
              <a:cs typeface="+mn-cs"/>
            </a:rPr>
            <a:t>　負担金や補助金の見直しについては、行財政改革において比較的早期に取り組</a:t>
          </a:r>
          <a:r>
            <a:rPr lang="ja-JP" altLang="en-US" sz="1100">
              <a:solidFill>
                <a:schemeClr val="dk1"/>
              </a:solidFill>
              <a:effectLst/>
              <a:latin typeface="+mn-lt"/>
              <a:ea typeface="+mn-ea"/>
              <a:cs typeface="+mn-cs"/>
            </a:rPr>
            <a:t>んできた</a:t>
          </a:r>
          <a:r>
            <a:rPr lang="ja-JP" altLang="ja-JP" sz="1100">
              <a:solidFill>
                <a:schemeClr val="dk1"/>
              </a:solidFill>
              <a:effectLst/>
              <a:latin typeface="+mn-lt"/>
              <a:ea typeface="+mn-ea"/>
              <a:cs typeface="+mn-cs"/>
            </a:rPr>
            <a:t>内容であるため、更なる削減については困難であるが、今後は補助金の効果が低いものなどを精査しながら縮小していけるよう検討していきたい</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42418</xdr:rowOff>
    </xdr:from>
    <xdr:to>
      <xdr:col>24</xdr:col>
      <xdr:colOff>31750</xdr:colOff>
      <xdr:row>39</xdr:row>
      <xdr:rowOff>78994</xdr:rowOff>
    </xdr:to>
    <xdr:cxnSp macro="">
      <xdr:nvCxnSpPr>
        <xdr:cNvPr id="309" name="直線コネクタ 308"/>
        <xdr:cNvCxnSpPr/>
      </xdr:nvCxnSpPr>
      <xdr:spPr>
        <a:xfrm flipV="1">
          <a:off x="15671800" y="6728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310"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127000</xdr:rowOff>
    </xdr:from>
    <xdr:to>
      <xdr:col>22</xdr:col>
      <xdr:colOff>565150</xdr:colOff>
      <xdr:row>39</xdr:row>
      <xdr:rowOff>78994</xdr:rowOff>
    </xdr:to>
    <xdr:cxnSp macro="">
      <xdr:nvCxnSpPr>
        <xdr:cNvPr id="312" name="直線コネクタ 311"/>
        <xdr:cNvCxnSpPr/>
      </xdr:nvCxnSpPr>
      <xdr:spPr>
        <a:xfrm>
          <a:off x="14782800" y="66421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35560</xdr:rowOff>
    </xdr:from>
    <xdr:to>
      <xdr:col>21</xdr:col>
      <xdr:colOff>361950</xdr:colOff>
      <xdr:row>38</xdr:row>
      <xdr:rowOff>127000</xdr:rowOff>
    </xdr:to>
    <xdr:cxnSp macro="">
      <xdr:nvCxnSpPr>
        <xdr:cNvPr id="315" name="直線コネクタ 314"/>
        <xdr:cNvCxnSpPr/>
      </xdr:nvCxnSpPr>
      <xdr:spPr>
        <a:xfrm>
          <a:off x="13893800" y="6550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53103</xdr:rowOff>
    </xdr:from>
    <xdr:ext cx="762000" cy="259045"/>
    <xdr:sp macro="" textlink="">
      <xdr:nvSpPr>
        <xdr:cNvPr id="317" name="テキスト ボックス 316"/>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49276</xdr:rowOff>
    </xdr:to>
    <xdr:cxnSp macro="">
      <xdr:nvCxnSpPr>
        <xdr:cNvPr id="318" name="直線コネクタ 317"/>
        <xdr:cNvCxnSpPr/>
      </xdr:nvCxnSpPr>
      <xdr:spPr>
        <a:xfrm flipV="1">
          <a:off x="13004800" y="6550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2" name="テキスト ボックス 321"/>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163068</xdr:rowOff>
    </xdr:from>
    <xdr:to>
      <xdr:col>24</xdr:col>
      <xdr:colOff>82550</xdr:colOff>
      <xdr:row>39</xdr:row>
      <xdr:rowOff>93218</xdr:rowOff>
    </xdr:to>
    <xdr:sp macro="" textlink="">
      <xdr:nvSpPr>
        <xdr:cNvPr id="328" name="円/楕円 327"/>
        <xdr:cNvSpPr/>
      </xdr:nvSpPr>
      <xdr:spPr>
        <a:xfrm>
          <a:off x="164592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135145</xdr:rowOff>
    </xdr:from>
    <xdr:ext cx="762000" cy="259045"/>
    <xdr:sp macro="" textlink="">
      <xdr:nvSpPr>
        <xdr:cNvPr id="329" name="補助費等該当値テキスト"/>
        <xdr:cNvSpPr txBox="1"/>
      </xdr:nvSpPr>
      <xdr:spPr>
        <a:xfrm>
          <a:off x="165989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30" name="円/楕円 329"/>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31" name="テキスト ボックス 330"/>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2" name="円/楕円 331"/>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3" name="テキスト ボックス 332"/>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156210</xdr:rowOff>
    </xdr:from>
    <xdr:to>
      <xdr:col>20</xdr:col>
      <xdr:colOff>209550</xdr:colOff>
      <xdr:row>38</xdr:row>
      <xdr:rowOff>86360</xdr:rowOff>
    </xdr:to>
    <xdr:sp macro="" textlink="">
      <xdr:nvSpPr>
        <xdr:cNvPr id="334" name="円/楕円 333"/>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71137</xdr:rowOff>
    </xdr:from>
    <xdr:ext cx="762000" cy="259045"/>
    <xdr:sp macro="" textlink="">
      <xdr:nvSpPr>
        <xdr:cNvPr id="335" name="テキスト ボックス 334"/>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36" name="円/楕円 335"/>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7" name="テキスト ボックス 336"/>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数値は平成１９年度より実施した補償金免除繰上償還により良化傾向</a:t>
          </a:r>
          <a:r>
            <a:rPr lang="ja-JP" altLang="en-US" sz="1100">
              <a:solidFill>
                <a:schemeClr val="dk1"/>
              </a:solidFill>
              <a:effectLst/>
              <a:latin typeface="+mn-lt"/>
              <a:ea typeface="+mn-ea"/>
              <a:cs typeface="+mn-cs"/>
            </a:rPr>
            <a:t>であり</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はやや良化し、</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下回っている。</a:t>
          </a:r>
          <a:endParaRPr lang="ja-JP" altLang="ja-JP" sz="1400">
            <a:effectLst/>
          </a:endParaRPr>
        </a:p>
        <a:p>
          <a:pPr rtl="0"/>
          <a:r>
            <a:rPr lang="ja-JP" altLang="ja-JP" sz="1100">
              <a:solidFill>
                <a:schemeClr val="dk1"/>
              </a:solidFill>
              <a:effectLst/>
              <a:latin typeface="+mn-lt"/>
              <a:ea typeface="+mn-ea"/>
              <a:cs typeface="+mn-cs"/>
            </a:rPr>
            <a:t>　しかし、</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高額起債の元金返済が始まるため、今後は増加していくと考えられる。</a:t>
          </a:r>
          <a:endParaRPr lang="ja-JP" altLang="ja-JP" sz="1400">
            <a:effectLst/>
          </a:endParaRPr>
        </a:p>
        <a:p>
          <a:pPr rtl="0"/>
          <a:r>
            <a:rPr lang="ja-JP" altLang="ja-JP" sz="1100">
              <a:solidFill>
                <a:schemeClr val="dk1"/>
              </a:solidFill>
              <a:effectLst/>
              <a:latin typeface="+mn-lt"/>
              <a:ea typeface="+mn-ea"/>
              <a:cs typeface="+mn-cs"/>
            </a:rPr>
            <a:t>　今後もこの水準を維持していくために、新規発行においてはこれまで以上に十分精査しながら事業を実施していく必要がある。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76</xdr:row>
      <xdr:rowOff>127000</xdr:rowOff>
    </xdr:to>
    <xdr:cxnSp macro="">
      <xdr:nvCxnSpPr>
        <xdr:cNvPr id="367" name="直線コネクタ 366"/>
        <xdr:cNvCxnSpPr/>
      </xdr:nvCxnSpPr>
      <xdr:spPr>
        <a:xfrm flipV="1">
          <a:off x="3987800" y="13152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113285</xdr:rowOff>
    </xdr:from>
    <xdr:to>
      <xdr:col>5</xdr:col>
      <xdr:colOff>549275</xdr:colOff>
      <xdr:row>76</xdr:row>
      <xdr:rowOff>127000</xdr:rowOff>
    </xdr:to>
    <xdr:cxnSp macro="">
      <xdr:nvCxnSpPr>
        <xdr:cNvPr id="370" name="直線コネクタ 369"/>
        <xdr:cNvCxnSpPr/>
      </xdr:nvCxnSpPr>
      <xdr:spPr>
        <a:xfrm>
          <a:off x="3098800" y="131434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154432</xdr:rowOff>
    </xdr:to>
    <xdr:cxnSp macro="">
      <xdr:nvCxnSpPr>
        <xdr:cNvPr id="373" name="直線コネクタ 372"/>
        <xdr:cNvCxnSpPr/>
      </xdr:nvCxnSpPr>
      <xdr:spPr>
        <a:xfrm flipV="1">
          <a:off x="2209800" y="131434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106426</xdr:rowOff>
    </xdr:to>
    <xdr:cxnSp macro="">
      <xdr:nvCxnSpPr>
        <xdr:cNvPr id="376" name="直線コネクタ 375"/>
        <xdr:cNvCxnSpPr/>
      </xdr:nvCxnSpPr>
      <xdr:spPr>
        <a:xfrm flipV="1">
          <a:off x="1320800" y="1318463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6" name="円/楕円 385"/>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7"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8" name="円/楕円 387"/>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9" name="テキスト ボックス 388"/>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90" name="円/楕円 389"/>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1" name="テキスト ボックス 390"/>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2" name="円/楕円 391"/>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3" name="テキスト ボックス 392"/>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55626</xdr:rowOff>
    </xdr:from>
    <xdr:to>
      <xdr:col>1</xdr:col>
      <xdr:colOff>676275</xdr:colOff>
      <xdr:row>77</xdr:row>
      <xdr:rowOff>157226</xdr:rowOff>
    </xdr:to>
    <xdr:sp macro="" textlink="">
      <xdr:nvSpPr>
        <xdr:cNvPr id="394" name="円/楕円 393"/>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167403</xdr:rowOff>
    </xdr:from>
    <xdr:ext cx="762000" cy="259045"/>
    <xdr:sp macro="" textlink="">
      <xdr:nvSpPr>
        <xdr:cNvPr id="395" name="テキスト ボックス 394"/>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近年は数値</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悪化傾向とな</a:t>
          </a:r>
          <a:r>
            <a:rPr lang="ja-JP" altLang="en-US" sz="1100">
              <a:solidFill>
                <a:schemeClr val="dk1"/>
              </a:solidFill>
              <a:effectLst/>
              <a:latin typeface="+mn-lt"/>
              <a:ea typeface="+mn-ea"/>
              <a:cs typeface="+mn-cs"/>
            </a:rPr>
            <a:t>っていたが、平成２７年度は良化しているものの、</a:t>
          </a:r>
          <a:r>
            <a:rPr lang="ja-JP" altLang="ja-JP" sz="1100">
              <a:solidFill>
                <a:schemeClr val="dk1"/>
              </a:solidFill>
              <a:effectLst/>
              <a:latin typeface="+mn-lt"/>
              <a:ea typeface="+mn-ea"/>
              <a:cs typeface="+mn-cs"/>
            </a:rPr>
            <a:t>類似団体平均を下回ることとなった。</a:t>
          </a:r>
          <a:endParaRPr lang="ja-JP" altLang="ja-JP" sz="1400">
            <a:effectLst/>
          </a:endParaRPr>
        </a:p>
        <a:p>
          <a:r>
            <a:rPr lang="ja-JP" altLang="ja-JP" sz="1100">
              <a:solidFill>
                <a:schemeClr val="dk1"/>
              </a:solidFill>
              <a:effectLst/>
              <a:latin typeface="+mn-lt"/>
              <a:ea typeface="+mn-ea"/>
              <a:cs typeface="+mn-cs"/>
            </a:rPr>
            <a:t>　今後は、行財政改革のさらなる推進により業務の効率化、節減に取り組むとともに、これらの経費が削減できるよう努める</a:t>
          </a:r>
          <a:r>
            <a:rPr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76381</xdr:rowOff>
    </xdr:from>
    <xdr:to>
      <xdr:col>24</xdr:col>
      <xdr:colOff>31750</xdr:colOff>
      <xdr:row>78</xdr:row>
      <xdr:rowOff>12700</xdr:rowOff>
    </xdr:to>
    <xdr:cxnSp macro="">
      <xdr:nvCxnSpPr>
        <xdr:cNvPr id="430" name="直線コネクタ 429"/>
        <xdr:cNvCxnSpPr/>
      </xdr:nvCxnSpPr>
      <xdr:spPr>
        <a:xfrm flipV="1">
          <a:off x="15671800" y="132780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131899</xdr:rowOff>
    </xdr:from>
    <xdr:to>
      <xdr:col>22</xdr:col>
      <xdr:colOff>565150</xdr:colOff>
      <xdr:row>78</xdr:row>
      <xdr:rowOff>12700</xdr:rowOff>
    </xdr:to>
    <xdr:cxnSp macro="">
      <xdr:nvCxnSpPr>
        <xdr:cNvPr id="433" name="直線コネクタ 432"/>
        <xdr:cNvCxnSpPr/>
      </xdr:nvCxnSpPr>
      <xdr:spPr>
        <a:xfrm>
          <a:off x="14782800" y="133335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40458</xdr:rowOff>
    </xdr:from>
    <xdr:to>
      <xdr:col>21</xdr:col>
      <xdr:colOff>361950</xdr:colOff>
      <xdr:row>77</xdr:row>
      <xdr:rowOff>131899</xdr:rowOff>
    </xdr:to>
    <xdr:cxnSp macro="">
      <xdr:nvCxnSpPr>
        <xdr:cNvPr id="436" name="直線コネクタ 435"/>
        <xdr:cNvCxnSpPr/>
      </xdr:nvCxnSpPr>
      <xdr:spPr>
        <a:xfrm>
          <a:off x="13893800" y="13242108"/>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146594</xdr:rowOff>
    </xdr:from>
    <xdr:to>
      <xdr:col>20</xdr:col>
      <xdr:colOff>158750</xdr:colOff>
      <xdr:row>77</xdr:row>
      <xdr:rowOff>40458</xdr:rowOff>
    </xdr:to>
    <xdr:cxnSp macro="">
      <xdr:nvCxnSpPr>
        <xdr:cNvPr id="439" name="直線コネクタ 438"/>
        <xdr:cNvCxnSpPr/>
      </xdr:nvCxnSpPr>
      <xdr:spPr>
        <a:xfrm>
          <a:off x="13004800" y="131767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49" name="円/楕円 448"/>
        <xdr:cNvSpPr/>
      </xdr:nvSpPr>
      <xdr:spPr>
        <a:xfrm>
          <a:off x="16459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169108</xdr:rowOff>
    </xdr:from>
    <xdr:ext cx="762000" cy="259045"/>
    <xdr:sp macro="" textlink="">
      <xdr:nvSpPr>
        <xdr:cNvPr id="450" name="公債費以外該当値テキスト"/>
        <xdr:cNvSpPr txBox="1"/>
      </xdr:nvSpPr>
      <xdr:spPr>
        <a:xfrm>
          <a:off x="165989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1" name="円/楕円 450"/>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2" name="テキスト ボックス 451"/>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81099</xdr:rowOff>
    </xdr:from>
    <xdr:to>
      <xdr:col>21</xdr:col>
      <xdr:colOff>412750</xdr:colOff>
      <xdr:row>78</xdr:row>
      <xdr:rowOff>11249</xdr:rowOff>
    </xdr:to>
    <xdr:sp macro="" textlink="">
      <xdr:nvSpPr>
        <xdr:cNvPr id="453" name="円/楕円 452"/>
        <xdr:cNvSpPr/>
      </xdr:nvSpPr>
      <xdr:spPr>
        <a:xfrm>
          <a:off x="14732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167476</xdr:rowOff>
    </xdr:from>
    <xdr:ext cx="762000" cy="259045"/>
    <xdr:sp macro="" textlink="">
      <xdr:nvSpPr>
        <xdr:cNvPr id="454" name="テキスト ボックス 453"/>
        <xdr:cNvSpPr txBox="1"/>
      </xdr:nvSpPr>
      <xdr:spPr>
        <a:xfrm>
          <a:off x="144018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161108</xdr:rowOff>
    </xdr:from>
    <xdr:to>
      <xdr:col>20</xdr:col>
      <xdr:colOff>209550</xdr:colOff>
      <xdr:row>77</xdr:row>
      <xdr:rowOff>91258</xdr:rowOff>
    </xdr:to>
    <xdr:sp macro="" textlink="">
      <xdr:nvSpPr>
        <xdr:cNvPr id="455" name="円/楕円 454"/>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76035</xdr:rowOff>
    </xdr:from>
    <xdr:ext cx="762000" cy="259045"/>
    <xdr:sp macro="" textlink="">
      <xdr:nvSpPr>
        <xdr:cNvPr id="456" name="テキスト ボックス 455"/>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95794</xdr:rowOff>
    </xdr:from>
    <xdr:to>
      <xdr:col>19</xdr:col>
      <xdr:colOff>6350</xdr:colOff>
      <xdr:row>77</xdr:row>
      <xdr:rowOff>25944</xdr:rowOff>
    </xdr:to>
    <xdr:sp macro="" textlink="">
      <xdr:nvSpPr>
        <xdr:cNvPr id="457" name="円/楕円 456"/>
        <xdr:cNvSpPr/>
      </xdr:nvSpPr>
      <xdr:spPr>
        <a:xfrm>
          <a:off x="12954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10721</xdr:rowOff>
    </xdr:from>
    <xdr:ext cx="762000" cy="259045"/>
    <xdr:sp macro="" textlink="">
      <xdr:nvSpPr>
        <xdr:cNvPr id="458" name="テキスト ボックス 457"/>
        <xdr:cNvSpPr txBox="1"/>
      </xdr:nvSpPr>
      <xdr:spPr>
        <a:xfrm>
          <a:off x="12623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88345</xdr:rowOff>
    </xdr:from>
    <xdr:to>
      <xdr:col>4</xdr:col>
      <xdr:colOff>1117600</xdr:colOff>
      <xdr:row>16</xdr:row>
      <xdr:rowOff>147846</xdr:rowOff>
    </xdr:to>
    <xdr:cxnSp macro="">
      <xdr:nvCxnSpPr>
        <xdr:cNvPr id="52" name="直線コネクタ 51"/>
        <xdr:cNvCxnSpPr/>
      </xdr:nvCxnSpPr>
      <xdr:spPr bwMode="auto">
        <a:xfrm flipV="1">
          <a:off x="5003800" y="2879170"/>
          <a:ext cx="647700" cy="59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143794</xdr:rowOff>
    </xdr:from>
    <xdr:ext cx="762000" cy="259045"/>
    <xdr:sp macro="" textlink="">
      <xdr:nvSpPr>
        <xdr:cNvPr id="53" name="人口1人当たり決算額の推移平均値テキスト130"/>
        <xdr:cNvSpPr txBox="1"/>
      </xdr:nvSpPr>
      <xdr:spPr>
        <a:xfrm>
          <a:off x="5740400" y="293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147846</xdr:rowOff>
    </xdr:from>
    <xdr:to>
      <xdr:col>4</xdr:col>
      <xdr:colOff>469900</xdr:colOff>
      <xdr:row>17</xdr:row>
      <xdr:rowOff>15340</xdr:rowOff>
    </xdr:to>
    <xdr:cxnSp macro="">
      <xdr:nvCxnSpPr>
        <xdr:cNvPr id="55" name="直線コネクタ 54"/>
        <xdr:cNvCxnSpPr/>
      </xdr:nvCxnSpPr>
      <xdr:spPr bwMode="auto">
        <a:xfrm flipV="1">
          <a:off x="4305300" y="293867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15340</xdr:rowOff>
    </xdr:from>
    <xdr:to>
      <xdr:col>3</xdr:col>
      <xdr:colOff>904875</xdr:colOff>
      <xdr:row>17</xdr:row>
      <xdr:rowOff>66726</xdr:rowOff>
    </xdr:to>
    <xdr:cxnSp macro="">
      <xdr:nvCxnSpPr>
        <xdr:cNvPr id="58" name="直線コネクタ 57"/>
        <xdr:cNvCxnSpPr/>
      </xdr:nvCxnSpPr>
      <xdr:spPr bwMode="auto">
        <a:xfrm flipV="1">
          <a:off x="3606800" y="2977615"/>
          <a:ext cx="698500" cy="5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66726</xdr:rowOff>
    </xdr:from>
    <xdr:to>
      <xdr:col>3</xdr:col>
      <xdr:colOff>206375</xdr:colOff>
      <xdr:row>17</xdr:row>
      <xdr:rowOff>76392</xdr:rowOff>
    </xdr:to>
    <xdr:cxnSp macro="">
      <xdr:nvCxnSpPr>
        <xdr:cNvPr id="61" name="直線コネクタ 60"/>
        <xdr:cNvCxnSpPr/>
      </xdr:nvCxnSpPr>
      <xdr:spPr bwMode="auto">
        <a:xfrm flipV="1">
          <a:off x="2908300" y="3029001"/>
          <a:ext cx="698500" cy="9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37545</xdr:rowOff>
    </xdr:from>
    <xdr:to>
      <xdr:col>5</xdr:col>
      <xdr:colOff>34925</xdr:colOff>
      <xdr:row>16</xdr:row>
      <xdr:rowOff>139145</xdr:rowOff>
    </xdr:to>
    <xdr:sp macro="" textlink="">
      <xdr:nvSpPr>
        <xdr:cNvPr id="71" name="円/楕円 70"/>
        <xdr:cNvSpPr/>
      </xdr:nvSpPr>
      <xdr:spPr bwMode="auto">
        <a:xfrm>
          <a:off x="5600700" y="282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54072</xdr:rowOff>
    </xdr:from>
    <xdr:ext cx="762000" cy="259045"/>
    <xdr:sp macro="" textlink="">
      <xdr:nvSpPr>
        <xdr:cNvPr id="72" name="人口1人当たり決算額の推移該当値テキスト130"/>
        <xdr:cNvSpPr txBox="1"/>
      </xdr:nvSpPr>
      <xdr:spPr>
        <a:xfrm>
          <a:off x="5740400" y="26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104,784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97046</xdr:rowOff>
    </xdr:from>
    <xdr:to>
      <xdr:col>4</xdr:col>
      <xdr:colOff>520700</xdr:colOff>
      <xdr:row>17</xdr:row>
      <xdr:rowOff>27196</xdr:rowOff>
    </xdr:to>
    <xdr:sp macro="" textlink="">
      <xdr:nvSpPr>
        <xdr:cNvPr id="73" name="円/楕円 72"/>
        <xdr:cNvSpPr/>
      </xdr:nvSpPr>
      <xdr:spPr bwMode="auto">
        <a:xfrm>
          <a:off x="4953000" y="2887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37373</xdr:rowOff>
    </xdr:from>
    <xdr:ext cx="736600" cy="259045"/>
    <xdr:sp macro="" textlink="">
      <xdr:nvSpPr>
        <xdr:cNvPr id="74" name="テキスト ボックス 73"/>
        <xdr:cNvSpPr txBox="1"/>
      </xdr:nvSpPr>
      <xdr:spPr>
        <a:xfrm>
          <a:off x="4622800" y="2656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101,140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135990</xdr:rowOff>
    </xdr:from>
    <xdr:to>
      <xdr:col>3</xdr:col>
      <xdr:colOff>955675</xdr:colOff>
      <xdr:row>17</xdr:row>
      <xdr:rowOff>66140</xdr:rowOff>
    </xdr:to>
    <xdr:sp macro="" textlink="">
      <xdr:nvSpPr>
        <xdr:cNvPr id="75" name="円/楕円 74"/>
        <xdr:cNvSpPr/>
      </xdr:nvSpPr>
      <xdr:spPr bwMode="auto">
        <a:xfrm>
          <a:off x="4254500" y="29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76317</xdr:rowOff>
    </xdr:from>
    <xdr:ext cx="762000" cy="259045"/>
    <xdr:sp macro="" textlink="">
      <xdr:nvSpPr>
        <xdr:cNvPr id="76" name="テキスト ボックス 75"/>
        <xdr:cNvSpPr txBox="1"/>
      </xdr:nvSpPr>
      <xdr:spPr>
        <a:xfrm>
          <a:off x="3924300" y="269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98,755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15926</xdr:rowOff>
    </xdr:from>
    <xdr:to>
      <xdr:col>3</xdr:col>
      <xdr:colOff>257175</xdr:colOff>
      <xdr:row>17</xdr:row>
      <xdr:rowOff>117526</xdr:rowOff>
    </xdr:to>
    <xdr:sp macro="" textlink="">
      <xdr:nvSpPr>
        <xdr:cNvPr id="77" name="円/楕円 76"/>
        <xdr:cNvSpPr/>
      </xdr:nvSpPr>
      <xdr:spPr bwMode="auto">
        <a:xfrm>
          <a:off x="3556000" y="2978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127703</xdr:rowOff>
    </xdr:from>
    <xdr:ext cx="762000" cy="259045"/>
    <xdr:sp macro="" textlink="">
      <xdr:nvSpPr>
        <xdr:cNvPr id="78" name="テキスト ボックス 77"/>
        <xdr:cNvSpPr txBox="1"/>
      </xdr:nvSpPr>
      <xdr:spPr>
        <a:xfrm>
          <a:off x="3225800" y="2747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95,608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25592</xdr:rowOff>
    </xdr:from>
    <xdr:to>
      <xdr:col>2</xdr:col>
      <xdr:colOff>692150</xdr:colOff>
      <xdr:row>17</xdr:row>
      <xdr:rowOff>127192</xdr:rowOff>
    </xdr:to>
    <xdr:sp macro="" textlink="">
      <xdr:nvSpPr>
        <xdr:cNvPr id="79" name="円/楕円 78"/>
        <xdr:cNvSpPr/>
      </xdr:nvSpPr>
      <xdr:spPr bwMode="auto">
        <a:xfrm>
          <a:off x="2857500" y="298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111969</xdr:rowOff>
    </xdr:from>
    <xdr:ext cx="762000" cy="259045"/>
    <xdr:sp macro="" textlink="">
      <xdr:nvSpPr>
        <xdr:cNvPr id="80" name="テキスト ボックス 79"/>
        <xdr:cNvSpPr txBox="1"/>
      </xdr:nvSpPr>
      <xdr:spPr>
        <a:xfrm>
          <a:off x="2527300" y="30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32520</xdr:rowOff>
    </xdr:from>
    <xdr:to>
      <xdr:col>4</xdr:col>
      <xdr:colOff>1117600</xdr:colOff>
      <xdr:row>37</xdr:row>
      <xdr:rowOff>104232</xdr:rowOff>
    </xdr:to>
    <xdr:cxnSp macro="">
      <xdr:nvCxnSpPr>
        <xdr:cNvPr id="112" name="直線コネクタ 111"/>
        <xdr:cNvCxnSpPr/>
      </xdr:nvCxnSpPr>
      <xdr:spPr bwMode="auto">
        <a:xfrm flipV="1">
          <a:off x="5003800" y="7157220"/>
          <a:ext cx="647700" cy="7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72822</xdr:rowOff>
    </xdr:from>
    <xdr:to>
      <xdr:col>4</xdr:col>
      <xdr:colOff>469900</xdr:colOff>
      <xdr:row>37</xdr:row>
      <xdr:rowOff>104232</xdr:rowOff>
    </xdr:to>
    <xdr:cxnSp macro="">
      <xdr:nvCxnSpPr>
        <xdr:cNvPr id="115" name="直線コネクタ 114"/>
        <xdr:cNvCxnSpPr/>
      </xdr:nvCxnSpPr>
      <xdr:spPr bwMode="auto">
        <a:xfrm>
          <a:off x="4305300" y="7197522"/>
          <a:ext cx="698500" cy="3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72822</xdr:rowOff>
    </xdr:from>
    <xdr:to>
      <xdr:col>3</xdr:col>
      <xdr:colOff>904875</xdr:colOff>
      <xdr:row>37</xdr:row>
      <xdr:rowOff>84503</xdr:rowOff>
    </xdr:to>
    <xdr:cxnSp macro="">
      <xdr:nvCxnSpPr>
        <xdr:cNvPr id="118" name="直線コネクタ 117"/>
        <xdr:cNvCxnSpPr/>
      </xdr:nvCxnSpPr>
      <xdr:spPr bwMode="auto">
        <a:xfrm flipV="1">
          <a:off x="3606800" y="7197522"/>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93190</xdr:rowOff>
    </xdr:from>
    <xdr:to>
      <xdr:col>3</xdr:col>
      <xdr:colOff>206375</xdr:colOff>
      <xdr:row>37</xdr:row>
      <xdr:rowOff>84503</xdr:rowOff>
    </xdr:to>
    <xdr:cxnSp macro="">
      <xdr:nvCxnSpPr>
        <xdr:cNvPr id="121" name="直線コネクタ 120"/>
        <xdr:cNvCxnSpPr/>
      </xdr:nvCxnSpPr>
      <xdr:spPr bwMode="auto">
        <a:xfrm>
          <a:off x="2908300" y="7046440"/>
          <a:ext cx="698500" cy="16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153170</xdr:rowOff>
    </xdr:from>
    <xdr:to>
      <xdr:col>5</xdr:col>
      <xdr:colOff>34925</xdr:colOff>
      <xdr:row>37</xdr:row>
      <xdr:rowOff>83320</xdr:rowOff>
    </xdr:to>
    <xdr:sp macro="" textlink="">
      <xdr:nvSpPr>
        <xdr:cNvPr id="131" name="円/楕円 130"/>
        <xdr:cNvSpPr/>
      </xdr:nvSpPr>
      <xdr:spPr bwMode="auto">
        <a:xfrm>
          <a:off x="5600700" y="7106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125247</xdr:rowOff>
    </xdr:from>
    <xdr:ext cx="762000" cy="259045"/>
    <xdr:sp macro="" textlink="">
      <xdr:nvSpPr>
        <xdr:cNvPr id="132" name="人口1人当たり決算額の推移該当値テキスト445"/>
        <xdr:cNvSpPr txBox="1"/>
      </xdr:nvSpPr>
      <xdr:spPr>
        <a:xfrm>
          <a:off x="5740400" y="70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53432</xdr:rowOff>
    </xdr:from>
    <xdr:to>
      <xdr:col>4</xdr:col>
      <xdr:colOff>520700</xdr:colOff>
      <xdr:row>37</xdr:row>
      <xdr:rowOff>155032</xdr:rowOff>
    </xdr:to>
    <xdr:sp macro="" textlink="">
      <xdr:nvSpPr>
        <xdr:cNvPr id="133" name="円/楕円 132"/>
        <xdr:cNvSpPr/>
      </xdr:nvSpPr>
      <xdr:spPr bwMode="auto">
        <a:xfrm>
          <a:off x="4953000" y="71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139809</xdr:rowOff>
    </xdr:from>
    <xdr:ext cx="736600" cy="259045"/>
    <xdr:sp macro="" textlink="">
      <xdr:nvSpPr>
        <xdr:cNvPr id="134" name="テキスト ボックス 133"/>
        <xdr:cNvSpPr txBox="1"/>
      </xdr:nvSpPr>
      <xdr:spPr>
        <a:xfrm>
          <a:off x="4622800" y="726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22022</xdr:rowOff>
    </xdr:from>
    <xdr:to>
      <xdr:col>3</xdr:col>
      <xdr:colOff>955675</xdr:colOff>
      <xdr:row>37</xdr:row>
      <xdr:rowOff>123622</xdr:rowOff>
    </xdr:to>
    <xdr:sp macro="" textlink="">
      <xdr:nvSpPr>
        <xdr:cNvPr id="135" name="円/楕円 134"/>
        <xdr:cNvSpPr/>
      </xdr:nvSpPr>
      <xdr:spPr bwMode="auto">
        <a:xfrm>
          <a:off x="4254500" y="7146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108399</xdr:rowOff>
    </xdr:from>
    <xdr:ext cx="762000" cy="259045"/>
    <xdr:sp macro="" textlink="">
      <xdr:nvSpPr>
        <xdr:cNvPr id="136" name="テキスト ボックス 135"/>
        <xdr:cNvSpPr txBox="1"/>
      </xdr:nvSpPr>
      <xdr:spPr>
        <a:xfrm>
          <a:off x="3924300" y="72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33703</xdr:rowOff>
    </xdr:from>
    <xdr:to>
      <xdr:col>3</xdr:col>
      <xdr:colOff>257175</xdr:colOff>
      <xdr:row>37</xdr:row>
      <xdr:rowOff>135303</xdr:rowOff>
    </xdr:to>
    <xdr:sp macro="" textlink="">
      <xdr:nvSpPr>
        <xdr:cNvPr id="137" name="円/楕円 136"/>
        <xdr:cNvSpPr/>
      </xdr:nvSpPr>
      <xdr:spPr bwMode="auto">
        <a:xfrm>
          <a:off x="3556000" y="715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120080</xdr:rowOff>
    </xdr:from>
    <xdr:ext cx="762000" cy="259045"/>
    <xdr:sp macro="" textlink="">
      <xdr:nvSpPr>
        <xdr:cNvPr id="138" name="テキスト ボックス 137"/>
        <xdr:cNvSpPr txBox="1"/>
      </xdr:nvSpPr>
      <xdr:spPr>
        <a:xfrm>
          <a:off x="3225800" y="724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42390</xdr:rowOff>
    </xdr:from>
    <xdr:to>
      <xdr:col>2</xdr:col>
      <xdr:colOff>692150</xdr:colOff>
      <xdr:row>36</xdr:row>
      <xdr:rowOff>143990</xdr:rowOff>
    </xdr:to>
    <xdr:sp macro="" textlink="">
      <xdr:nvSpPr>
        <xdr:cNvPr id="139" name="円/楕円 138"/>
        <xdr:cNvSpPr/>
      </xdr:nvSpPr>
      <xdr:spPr bwMode="auto">
        <a:xfrm>
          <a:off x="2857500" y="6995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128767</xdr:rowOff>
    </xdr:from>
    <xdr:ext cx="762000" cy="259045"/>
    <xdr:sp macro="" textlink="">
      <xdr:nvSpPr>
        <xdr:cNvPr id="140" name="テキスト ボックス 139"/>
        <xdr:cNvSpPr txBox="1"/>
      </xdr:nvSpPr>
      <xdr:spPr>
        <a:xfrm>
          <a:off x="2527300" y="708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117056</xdr:rowOff>
    </xdr:from>
    <xdr:to>
      <xdr:col>6</xdr:col>
      <xdr:colOff>511175</xdr:colOff>
      <xdr:row>35</xdr:row>
      <xdr:rowOff>146596</xdr:rowOff>
    </xdr:to>
    <xdr:cxnSp macro="">
      <xdr:nvCxnSpPr>
        <xdr:cNvPr id="61" name="直線コネクタ 60"/>
        <xdr:cNvCxnSpPr/>
      </xdr:nvCxnSpPr>
      <xdr:spPr>
        <a:xfrm flipV="1">
          <a:off x="3797300" y="6117806"/>
          <a:ext cx="8382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146596</xdr:rowOff>
    </xdr:from>
    <xdr:to>
      <xdr:col>5</xdr:col>
      <xdr:colOff>358775</xdr:colOff>
      <xdr:row>36</xdr:row>
      <xdr:rowOff>7391</xdr:rowOff>
    </xdr:to>
    <xdr:cxnSp macro="">
      <xdr:nvCxnSpPr>
        <xdr:cNvPr id="64" name="直線コネクタ 63"/>
        <xdr:cNvCxnSpPr/>
      </xdr:nvCxnSpPr>
      <xdr:spPr>
        <a:xfrm flipV="1">
          <a:off x="2908300" y="6147346"/>
          <a:ext cx="889000" cy="3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7391</xdr:rowOff>
    </xdr:from>
    <xdr:to>
      <xdr:col>4</xdr:col>
      <xdr:colOff>155575</xdr:colOff>
      <xdr:row>36</xdr:row>
      <xdr:rowOff>59868</xdr:rowOff>
    </xdr:to>
    <xdr:cxnSp macro="">
      <xdr:nvCxnSpPr>
        <xdr:cNvPr id="67" name="直線コネクタ 66"/>
        <xdr:cNvCxnSpPr/>
      </xdr:nvCxnSpPr>
      <xdr:spPr>
        <a:xfrm flipV="1">
          <a:off x="2019300" y="6179591"/>
          <a:ext cx="889000" cy="5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59868</xdr:rowOff>
    </xdr:from>
    <xdr:to>
      <xdr:col>2</xdr:col>
      <xdr:colOff>638175</xdr:colOff>
      <xdr:row>36</xdr:row>
      <xdr:rowOff>82271</xdr:rowOff>
    </xdr:to>
    <xdr:cxnSp macro="">
      <xdr:nvCxnSpPr>
        <xdr:cNvPr id="70" name="直線コネクタ 69"/>
        <xdr:cNvCxnSpPr/>
      </xdr:nvCxnSpPr>
      <xdr:spPr>
        <a:xfrm flipV="1">
          <a:off x="1130300" y="623206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66256</xdr:rowOff>
    </xdr:from>
    <xdr:to>
      <xdr:col>6</xdr:col>
      <xdr:colOff>561975</xdr:colOff>
      <xdr:row>35</xdr:row>
      <xdr:rowOff>167856</xdr:rowOff>
    </xdr:to>
    <xdr:sp macro="" textlink="">
      <xdr:nvSpPr>
        <xdr:cNvPr id="80" name="円/楕円 79"/>
        <xdr:cNvSpPr/>
      </xdr:nvSpPr>
      <xdr:spPr>
        <a:xfrm>
          <a:off x="4584700" y="60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44683</xdr:rowOff>
    </xdr:from>
    <xdr:ext cx="534377" cy="259045"/>
    <xdr:sp macro="" textlink="">
      <xdr:nvSpPr>
        <xdr:cNvPr id="81" name="人件費該当値テキスト"/>
        <xdr:cNvSpPr txBox="1"/>
      </xdr:nvSpPr>
      <xdr:spPr>
        <a:xfrm>
          <a:off x="4686300" y="604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78,283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95796</xdr:rowOff>
    </xdr:from>
    <xdr:to>
      <xdr:col>5</xdr:col>
      <xdr:colOff>409575</xdr:colOff>
      <xdr:row>36</xdr:row>
      <xdr:rowOff>25946</xdr:rowOff>
    </xdr:to>
    <xdr:sp macro="" textlink="">
      <xdr:nvSpPr>
        <xdr:cNvPr id="82" name="円/楕円 81"/>
        <xdr:cNvSpPr/>
      </xdr:nvSpPr>
      <xdr:spPr>
        <a:xfrm>
          <a:off x="3746500" y="60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17073</xdr:rowOff>
    </xdr:from>
    <xdr:ext cx="534377" cy="259045"/>
    <xdr:sp macro="" textlink="">
      <xdr:nvSpPr>
        <xdr:cNvPr id="83" name="テキスト ボックス 82"/>
        <xdr:cNvSpPr txBox="1"/>
      </xdr:nvSpPr>
      <xdr:spPr>
        <a:xfrm>
          <a:off x="3530111" y="618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128041</xdr:rowOff>
    </xdr:from>
    <xdr:to>
      <xdr:col>4</xdr:col>
      <xdr:colOff>206375</xdr:colOff>
      <xdr:row>36</xdr:row>
      <xdr:rowOff>58191</xdr:rowOff>
    </xdr:to>
    <xdr:sp macro="" textlink="">
      <xdr:nvSpPr>
        <xdr:cNvPr id="84" name="円/楕円 83"/>
        <xdr:cNvSpPr/>
      </xdr:nvSpPr>
      <xdr:spPr>
        <a:xfrm>
          <a:off x="2857500" y="61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49318</xdr:rowOff>
    </xdr:from>
    <xdr:ext cx="534377" cy="259045"/>
    <xdr:sp macro="" textlink="">
      <xdr:nvSpPr>
        <xdr:cNvPr id="85" name="テキスト ボックス 84"/>
        <xdr:cNvSpPr txBox="1"/>
      </xdr:nvSpPr>
      <xdr:spPr>
        <a:xfrm>
          <a:off x="2641111" y="62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9068</xdr:rowOff>
    </xdr:from>
    <xdr:to>
      <xdr:col>3</xdr:col>
      <xdr:colOff>3175</xdr:colOff>
      <xdr:row>36</xdr:row>
      <xdr:rowOff>110668</xdr:rowOff>
    </xdr:to>
    <xdr:sp macro="" textlink="">
      <xdr:nvSpPr>
        <xdr:cNvPr id="86" name="円/楕円 85"/>
        <xdr:cNvSpPr/>
      </xdr:nvSpPr>
      <xdr:spPr>
        <a:xfrm>
          <a:off x="1968500" y="61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101795</xdr:rowOff>
    </xdr:from>
    <xdr:ext cx="534377" cy="259045"/>
    <xdr:sp macro="" textlink="">
      <xdr:nvSpPr>
        <xdr:cNvPr id="87" name="テキスト ボックス 86"/>
        <xdr:cNvSpPr txBox="1"/>
      </xdr:nvSpPr>
      <xdr:spPr>
        <a:xfrm>
          <a:off x="1752111" y="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31471</xdr:rowOff>
    </xdr:from>
    <xdr:to>
      <xdr:col>1</xdr:col>
      <xdr:colOff>485775</xdr:colOff>
      <xdr:row>36</xdr:row>
      <xdr:rowOff>133071</xdr:rowOff>
    </xdr:to>
    <xdr:sp macro="" textlink="">
      <xdr:nvSpPr>
        <xdr:cNvPr id="88" name="円/楕円 87"/>
        <xdr:cNvSpPr/>
      </xdr:nvSpPr>
      <xdr:spPr>
        <a:xfrm>
          <a:off x="1079500" y="620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124198</xdr:rowOff>
    </xdr:from>
    <xdr:ext cx="534377" cy="259045"/>
    <xdr:sp macro="" textlink="">
      <xdr:nvSpPr>
        <xdr:cNvPr id="89" name="テキスト ボックス 88"/>
        <xdr:cNvSpPr txBox="1"/>
      </xdr:nvSpPr>
      <xdr:spPr>
        <a:xfrm>
          <a:off x="863111" y="629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117199</xdr:rowOff>
    </xdr:from>
    <xdr:to>
      <xdr:col>6</xdr:col>
      <xdr:colOff>511175</xdr:colOff>
      <xdr:row>58</xdr:row>
      <xdr:rowOff>20240</xdr:rowOff>
    </xdr:to>
    <xdr:cxnSp macro="">
      <xdr:nvCxnSpPr>
        <xdr:cNvPr id="121" name="直線コネクタ 120"/>
        <xdr:cNvCxnSpPr/>
      </xdr:nvCxnSpPr>
      <xdr:spPr>
        <a:xfrm flipV="1">
          <a:off x="3797300" y="9889849"/>
          <a:ext cx="838200" cy="7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90811</xdr:rowOff>
    </xdr:from>
    <xdr:ext cx="534377" cy="259045"/>
    <xdr:sp macro="" textlink="">
      <xdr:nvSpPr>
        <xdr:cNvPr id="122" name="物件費平均値テキスト"/>
        <xdr:cNvSpPr txBox="1"/>
      </xdr:nvSpPr>
      <xdr:spPr>
        <a:xfrm>
          <a:off x="4686300" y="9520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20240</xdr:rowOff>
    </xdr:from>
    <xdr:to>
      <xdr:col>5</xdr:col>
      <xdr:colOff>358775</xdr:colOff>
      <xdr:row>58</xdr:row>
      <xdr:rowOff>84020</xdr:rowOff>
    </xdr:to>
    <xdr:cxnSp macro="">
      <xdr:nvCxnSpPr>
        <xdr:cNvPr id="124" name="直線コネクタ 123"/>
        <xdr:cNvCxnSpPr/>
      </xdr:nvCxnSpPr>
      <xdr:spPr>
        <a:xfrm flipV="1">
          <a:off x="2908300" y="9964340"/>
          <a:ext cx="889000" cy="6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7933</xdr:rowOff>
    </xdr:from>
    <xdr:ext cx="534377" cy="259045"/>
    <xdr:sp macro="" textlink="">
      <xdr:nvSpPr>
        <xdr:cNvPr id="126" name="テキスト ボックス 125"/>
        <xdr:cNvSpPr txBox="1"/>
      </xdr:nvSpPr>
      <xdr:spPr>
        <a:xfrm>
          <a:off x="3530111" y="94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84020</xdr:rowOff>
    </xdr:from>
    <xdr:to>
      <xdr:col>4</xdr:col>
      <xdr:colOff>155575</xdr:colOff>
      <xdr:row>58</xdr:row>
      <xdr:rowOff>114881</xdr:rowOff>
    </xdr:to>
    <xdr:cxnSp macro="">
      <xdr:nvCxnSpPr>
        <xdr:cNvPr id="127" name="直線コネクタ 126"/>
        <xdr:cNvCxnSpPr/>
      </xdr:nvCxnSpPr>
      <xdr:spPr>
        <a:xfrm flipV="1">
          <a:off x="2019300" y="10028120"/>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143281</xdr:rowOff>
    </xdr:from>
    <xdr:ext cx="534377" cy="259045"/>
    <xdr:sp macro="" textlink="">
      <xdr:nvSpPr>
        <xdr:cNvPr id="129" name="テキスト ボックス 128"/>
        <xdr:cNvSpPr txBox="1"/>
      </xdr:nvSpPr>
      <xdr:spPr>
        <a:xfrm>
          <a:off x="2641111" y="9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71447</xdr:rowOff>
    </xdr:from>
    <xdr:to>
      <xdr:col>2</xdr:col>
      <xdr:colOff>638175</xdr:colOff>
      <xdr:row>58</xdr:row>
      <xdr:rowOff>114881</xdr:rowOff>
    </xdr:to>
    <xdr:cxnSp macro="">
      <xdr:nvCxnSpPr>
        <xdr:cNvPr id="130" name="直線コネクタ 129"/>
        <xdr:cNvCxnSpPr/>
      </xdr:nvCxnSpPr>
      <xdr:spPr>
        <a:xfrm>
          <a:off x="1130300" y="1001554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127540</xdr:rowOff>
    </xdr:from>
    <xdr:ext cx="534377" cy="259045"/>
    <xdr:sp macro="" textlink="">
      <xdr:nvSpPr>
        <xdr:cNvPr id="132" name="テキスト ボックス 131"/>
        <xdr:cNvSpPr txBox="1"/>
      </xdr:nvSpPr>
      <xdr:spPr>
        <a:xfrm>
          <a:off x="1752111" y="95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31854</xdr:rowOff>
    </xdr:from>
    <xdr:ext cx="534377" cy="259045"/>
    <xdr:sp macro="" textlink="">
      <xdr:nvSpPr>
        <xdr:cNvPr id="134" name="テキスト ボックス 133"/>
        <xdr:cNvSpPr txBox="1"/>
      </xdr:nvSpPr>
      <xdr:spPr>
        <a:xfrm>
          <a:off x="863111" y="94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66399</xdr:rowOff>
    </xdr:from>
    <xdr:to>
      <xdr:col>6</xdr:col>
      <xdr:colOff>561975</xdr:colOff>
      <xdr:row>57</xdr:row>
      <xdr:rowOff>167999</xdr:rowOff>
    </xdr:to>
    <xdr:sp macro="" textlink="">
      <xdr:nvSpPr>
        <xdr:cNvPr id="140" name="円/楕円 139"/>
        <xdr:cNvSpPr/>
      </xdr:nvSpPr>
      <xdr:spPr>
        <a:xfrm>
          <a:off x="4584700" y="98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44826</xdr:rowOff>
    </xdr:from>
    <xdr:ext cx="534377" cy="259045"/>
    <xdr:sp macro="" textlink="">
      <xdr:nvSpPr>
        <xdr:cNvPr id="141" name="物件費該当値テキスト"/>
        <xdr:cNvSpPr txBox="1"/>
      </xdr:nvSpPr>
      <xdr:spPr>
        <a:xfrm>
          <a:off x="4686300" y="98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140890</xdr:rowOff>
    </xdr:from>
    <xdr:to>
      <xdr:col>5</xdr:col>
      <xdr:colOff>409575</xdr:colOff>
      <xdr:row>58</xdr:row>
      <xdr:rowOff>71040</xdr:rowOff>
    </xdr:to>
    <xdr:sp macro="" textlink="">
      <xdr:nvSpPr>
        <xdr:cNvPr id="142" name="円/楕円 141"/>
        <xdr:cNvSpPr/>
      </xdr:nvSpPr>
      <xdr:spPr>
        <a:xfrm>
          <a:off x="3746500" y="99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62167</xdr:rowOff>
    </xdr:from>
    <xdr:ext cx="534377" cy="259045"/>
    <xdr:sp macro="" textlink="">
      <xdr:nvSpPr>
        <xdr:cNvPr id="143" name="テキスト ボックス 142"/>
        <xdr:cNvSpPr txBox="1"/>
      </xdr:nvSpPr>
      <xdr:spPr>
        <a:xfrm>
          <a:off x="3530111" y="100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33220</xdr:rowOff>
    </xdr:from>
    <xdr:to>
      <xdr:col>4</xdr:col>
      <xdr:colOff>206375</xdr:colOff>
      <xdr:row>58</xdr:row>
      <xdr:rowOff>134820</xdr:rowOff>
    </xdr:to>
    <xdr:sp macro="" textlink="">
      <xdr:nvSpPr>
        <xdr:cNvPr id="144" name="円/楕円 143"/>
        <xdr:cNvSpPr/>
      </xdr:nvSpPr>
      <xdr:spPr>
        <a:xfrm>
          <a:off x="2857500" y="99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125947</xdr:rowOff>
    </xdr:from>
    <xdr:ext cx="534377" cy="259045"/>
    <xdr:sp macro="" textlink="">
      <xdr:nvSpPr>
        <xdr:cNvPr id="145" name="テキスト ボックス 144"/>
        <xdr:cNvSpPr txBox="1"/>
      </xdr:nvSpPr>
      <xdr:spPr>
        <a:xfrm>
          <a:off x="2641111" y="100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64081</xdr:rowOff>
    </xdr:from>
    <xdr:to>
      <xdr:col>3</xdr:col>
      <xdr:colOff>3175</xdr:colOff>
      <xdr:row>58</xdr:row>
      <xdr:rowOff>165681</xdr:rowOff>
    </xdr:to>
    <xdr:sp macro="" textlink="">
      <xdr:nvSpPr>
        <xdr:cNvPr id="146" name="円/楕円 145"/>
        <xdr:cNvSpPr/>
      </xdr:nvSpPr>
      <xdr:spPr>
        <a:xfrm>
          <a:off x="1968500" y="100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156808</xdr:rowOff>
    </xdr:from>
    <xdr:ext cx="534377" cy="259045"/>
    <xdr:sp macro="" textlink="">
      <xdr:nvSpPr>
        <xdr:cNvPr id="147" name="テキスト ボックス 146"/>
        <xdr:cNvSpPr txBox="1"/>
      </xdr:nvSpPr>
      <xdr:spPr>
        <a:xfrm>
          <a:off x="1752111" y="101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20647</xdr:rowOff>
    </xdr:from>
    <xdr:to>
      <xdr:col>1</xdr:col>
      <xdr:colOff>485775</xdr:colOff>
      <xdr:row>58</xdr:row>
      <xdr:rowOff>122247</xdr:rowOff>
    </xdr:to>
    <xdr:sp macro="" textlink="">
      <xdr:nvSpPr>
        <xdr:cNvPr id="148" name="円/楕円 147"/>
        <xdr:cNvSpPr/>
      </xdr:nvSpPr>
      <xdr:spPr>
        <a:xfrm>
          <a:off x="1079500" y="99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113374</xdr:rowOff>
    </xdr:from>
    <xdr:ext cx="534377" cy="259045"/>
    <xdr:sp macro="" textlink="">
      <xdr:nvSpPr>
        <xdr:cNvPr id="149" name="テキスト ボックス 148"/>
        <xdr:cNvSpPr txBox="1"/>
      </xdr:nvSpPr>
      <xdr:spPr>
        <a:xfrm>
          <a:off x="863111" y="10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121549</xdr:rowOff>
    </xdr:from>
    <xdr:to>
      <xdr:col>6</xdr:col>
      <xdr:colOff>511175</xdr:colOff>
      <xdr:row>78</xdr:row>
      <xdr:rowOff>123287</xdr:rowOff>
    </xdr:to>
    <xdr:cxnSp macro="">
      <xdr:nvCxnSpPr>
        <xdr:cNvPr id="176" name="直線コネクタ 175"/>
        <xdr:cNvCxnSpPr/>
      </xdr:nvCxnSpPr>
      <xdr:spPr>
        <a:xfrm>
          <a:off x="3797300" y="13494649"/>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121549</xdr:rowOff>
    </xdr:from>
    <xdr:to>
      <xdr:col>5</xdr:col>
      <xdr:colOff>358775</xdr:colOff>
      <xdr:row>78</xdr:row>
      <xdr:rowOff>125070</xdr:rowOff>
    </xdr:to>
    <xdr:cxnSp macro="">
      <xdr:nvCxnSpPr>
        <xdr:cNvPr id="179" name="直線コネクタ 178"/>
        <xdr:cNvCxnSpPr/>
      </xdr:nvCxnSpPr>
      <xdr:spPr>
        <a:xfrm flipV="1">
          <a:off x="2908300" y="1349464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100199</xdr:rowOff>
    </xdr:from>
    <xdr:to>
      <xdr:col>4</xdr:col>
      <xdr:colOff>155575</xdr:colOff>
      <xdr:row>78</xdr:row>
      <xdr:rowOff>125070</xdr:rowOff>
    </xdr:to>
    <xdr:cxnSp macro="">
      <xdr:nvCxnSpPr>
        <xdr:cNvPr id="182" name="直線コネクタ 181"/>
        <xdr:cNvCxnSpPr/>
      </xdr:nvCxnSpPr>
      <xdr:spPr>
        <a:xfrm>
          <a:off x="2019300" y="13473299"/>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89728</xdr:rowOff>
    </xdr:from>
    <xdr:to>
      <xdr:col>2</xdr:col>
      <xdr:colOff>638175</xdr:colOff>
      <xdr:row>78</xdr:row>
      <xdr:rowOff>100199</xdr:rowOff>
    </xdr:to>
    <xdr:cxnSp macro="">
      <xdr:nvCxnSpPr>
        <xdr:cNvPr id="185" name="直線コネクタ 184"/>
        <xdr:cNvCxnSpPr/>
      </xdr:nvCxnSpPr>
      <xdr:spPr>
        <a:xfrm>
          <a:off x="1130300" y="13462828"/>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72487</xdr:rowOff>
    </xdr:from>
    <xdr:to>
      <xdr:col>6</xdr:col>
      <xdr:colOff>561975</xdr:colOff>
      <xdr:row>79</xdr:row>
      <xdr:rowOff>2637</xdr:rowOff>
    </xdr:to>
    <xdr:sp macro="" textlink="">
      <xdr:nvSpPr>
        <xdr:cNvPr id="195" name="円/楕円 194"/>
        <xdr:cNvSpPr/>
      </xdr:nvSpPr>
      <xdr:spPr>
        <a:xfrm>
          <a:off x="4584700" y="1344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158864</xdr:rowOff>
    </xdr:from>
    <xdr:ext cx="378565" cy="259045"/>
    <xdr:sp macro="" textlink="">
      <xdr:nvSpPr>
        <xdr:cNvPr id="196" name="維持補修費該当値テキスト"/>
        <xdr:cNvSpPr txBox="1"/>
      </xdr:nvSpPr>
      <xdr:spPr>
        <a:xfrm>
          <a:off x="4686300" y="1336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70749</xdr:rowOff>
    </xdr:from>
    <xdr:to>
      <xdr:col>5</xdr:col>
      <xdr:colOff>409575</xdr:colOff>
      <xdr:row>79</xdr:row>
      <xdr:rowOff>899</xdr:rowOff>
    </xdr:to>
    <xdr:sp macro="" textlink="">
      <xdr:nvSpPr>
        <xdr:cNvPr id="197" name="円/楕円 196"/>
        <xdr:cNvSpPr/>
      </xdr:nvSpPr>
      <xdr:spPr>
        <a:xfrm>
          <a:off x="3746500" y="134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163476</xdr:rowOff>
    </xdr:from>
    <xdr:ext cx="378565" cy="259045"/>
    <xdr:sp macro="" textlink="">
      <xdr:nvSpPr>
        <xdr:cNvPr id="198" name="テキスト ボックス 197"/>
        <xdr:cNvSpPr txBox="1"/>
      </xdr:nvSpPr>
      <xdr:spPr>
        <a:xfrm>
          <a:off x="3608017" y="1353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74270</xdr:rowOff>
    </xdr:from>
    <xdr:to>
      <xdr:col>4</xdr:col>
      <xdr:colOff>206375</xdr:colOff>
      <xdr:row>79</xdr:row>
      <xdr:rowOff>4420</xdr:rowOff>
    </xdr:to>
    <xdr:sp macro="" textlink="">
      <xdr:nvSpPr>
        <xdr:cNvPr id="199" name="円/楕円 198"/>
        <xdr:cNvSpPr/>
      </xdr:nvSpPr>
      <xdr:spPr>
        <a:xfrm>
          <a:off x="2857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166997</xdr:rowOff>
    </xdr:from>
    <xdr:ext cx="378565" cy="259045"/>
    <xdr:sp macro="" textlink="">
      <xdr:nvSpPr>
        <xdr:cNvPr id="200" name="テキスト ボックス 199"/>
        <xdr:cNvSpPr txBox="1"/>
      </xdr:nvSpPr>
      <xdr:spPr>
        <a:xfrm>
          <a:off x="2719017" y="1354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49399</xdr:rowOff>
    </xdr:from>
    <xdr:to>
      <xdr:col>3</xdr:col>
      <xdr:colOff>3175</xdr:colOff>
      <xdr:row>78</xdr:row>
      <xdr:rowOff>150999</xdr:rowOff>
    </xdr:to>
    <xdr:sp macro="" textlink="">
      <xdr:nvSpPr>
        <xdr:cNvPr id="201" name="円/楕円 200"/>
        <xdr:cNvSpPr/>
      </xdr:nvSpPr>
      <xdr:spPr>
        <a:xfrm>
          <a:off x="19685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142126</xdr:rowOff>
    </xdr:from>
    <xdr:ext cx="378565" cy="259045"/>
    <xdr:sp macro="" textlink="">
      <xdr:nvSpPr>
        <xdr:cNvPr id="202" name="テキスト ボックス 201"/>
        <xdr:cNvSpPr txBox="1"/>
      </xdr:nvSpPr>
      <xdr:spPr>
        <a:xfrm>
          <a:off x="1830017" y="13515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38928</xdr:rowOff>
    </xdr:from>
    <xdr:to>
      <xdr:col>1</xdr:col>
      <xdr:colOff>485775</xdr:colOff>
      <xdr:row>78</xdr:row>
      <xdr:rowOff>140528</xdr:rowOff>
    </xdr:to>
    <xdr:sp macro="" textlink="">
      <xdr:nvSpPr>
        <xdr:cNvPr id="203" name="円/楕円 202"/>
        <xdr:cNvSpPr/>
      </xdr:nvSpPr>
      <xdr:spPr>
        <a:xfrm>
          <a:off x="1079500" y="1341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131655</xdr:rowOff>
    </xdr:from>
    <xdr:ext cx="469744" cy="259045"/>
    <xdr:sp macro="" textlink="">
      <xdr:nvSpPr>
        <xdr:cNvPr id="204" name="テキスト ボックス 203"/>
        <xdr:cNvSpPr txBox="1"/>
      </xdr:nvSpPr>
      <xdr:spPr>
        <a:xfrm>
          <a:off x="895427" y="135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64109</xdr:rowOff>
    </xdr:from>
    <xdr:to>
      <xdr:col>6</xdr:col>
      <xdr:colOff>511175</xdr:colOff>
      <xdr:row>94</xdr:row>
      <xdr:rowOff>111277</xdr:rowOff>
    </xdr:to>
    <xdr:cxnSp macro="">
      <xdr:nvCxnSpPr>
        <xdr:cNvPr id="234" name="直線コネクタ 233"/>
        <xdr:cNvCxnSpPr/>
      </xdr:nvCxnSpPr>
      <xdr:spPr>
        <a:xfrm flipV="1">
          <a:off x="3797300" y="16180409"/>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111277</xdr:rowOff>
    </xdr:from>
    <xdr:to>
      <xdr:col>5</xdr:col>
      <xdr:colOff>358775</xdr:colOff>
      <xdr:row>95</xdr:row>
      <xdr:rowOff>43841</xdr:rowOff>
    </xdr:to>
    <xdr:cxnSp macro="">
      <xdr:nvCxnSpPr>
        <xdr:cNvPr id="237" name="直線コネクタ 236"/>
        <xdr:cNvCxnSpPr/>
      </xdr:nvCxnSpPr>
      <xdr:spPr>
        <a:xfrm flipV="1">
          <a:off x="2908300" y="16227577"/>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6329</xdr:rowOff>
    </xdr:from>
    <xdr:ext cx="534377" cy="259045"/>
    <xdr:sp macro="" textlink="">
      <xdr:nvSpPr>
        <xdr:cNvPr id="239" name="テキスト ボックス 238"/>
        <xdr:cNvSpPr txBox="1"/>
      </xdr:nvSpPr>
      <xdr:spPr>
        <a:xfrm>
          <a:off x="3530111" y="162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43841</xdr:rowOff>
    </xdr:from>
    <xdr:to>
      <xdr:col>4</xdr:col>
      <xdr:colOff>155575</xdr:colOff>
      <xdr:row>95</xdr:row>
      <xdr:rowOff>50870</xdr:rowOff>
    </xdr:to>
    <xdr:cxnSp macro="">
      <xdr:nvCxnSpPr>
        <xdr:cNvPr id="240" name="直線コネクタ 239"/>
        <xdr:cNvCxnSpPr/>
      </xdr:nvCxnSpPr>
      <xdr:spPr>
        <a:xfrm flipV="1">
          <a:off x="2019300" y="16331591"/>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50870</xdr:rowOff>
    </xdr:from>
    <xdr:to>
      <xdr:col>2</xdr:col>
      <xdr:colOff>638175</xdr:colOff>
      <xdr:row>95</xdr:row>
      <xdr:rowOff>81807</xdr:rowOff>
    </xdr:to>
    <xdr:cxnSp macro="">
      <xdr:nvCxnSpPr>
        <xdr:cNvPr id="243" name="直線コネクタ 242"/>
        <xdr:cNvCxnSpPr/>
      </xdr:nvCxnSpPr>
      <xdr:spPr>
        <a:xfrm flipV="1">
          <a:off x="1130300" y="16338620"/>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13309</xdr:rowOff>
    </xdr:from>
    <xdr:to>
      <xdr:col>6</xdr:col>
      <xdr:colOff>561975</xdr:colOff>
      <xdr:row>94</xdr:row>
      <xdr:rowOff>114909</xdr:rowOff>
    </xdr:to>
    <xdr:sp macro="" textlink="">
      <xdr:nvSpPr>
        <xdr:cNvPr id="253" name="円/楕円 252"/>
        <xdr:cNvSpPr/>
      </xdr:nvSpPr>
      <xdr:spPr>
        <a:xfrm>
          <a:off x="4584700" y="1612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36186</xdr:rowOff>
    </xdr:from>
    <xdr:ext cx="534377" cy="259045"/>
    <xdr:sp macro="" textlink="">
      <xdr:nvSpPr>
        <xdr:cNvPr id="254" name="扶助費該当値テキスト"/>
        <xdr:cNvSpPr txBox="1"/>
      </xdr:nvSpPr>
      <xdr:spPr>
        <a:xfrm>
          <a:off x="4686300" y="159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60477</xdr:rowOff>
    </xdr:from>
    <xdr:to>
      <xdr:col>5</xdr:col>
      <xdr:colOff>409575</xdr:colOff>
      <xdr:row>94</xdr:row>
      <xdr:rowOff>162077</xdr:rowOff>
    </xdr:to>
    <xdr:sp macro="" textlink="">
      <xdr:nvSpPr>
        <xdr:cNvPr id="255" name="円/楕円 254"/>
        <xdr:cNvSpPr/>
      </xdr:nvSpPr>
      <xdr:spPr>
        <a:xfrm>
          <a:off x="3746500" y="161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7154</xdr:rowOff>
    </xdr:from>
    <xdr:ext cx="534377" cy="259045"/>
    <xdr:sp macro="" textlink="">
      <xdr:nvSpPr>
        <xdr:cNvPr id="256" name="テキスト ボックス 255"/>
        <xdr:cNvSpPr txBox="1"/>
      </xdr:nvSpPr>
      <xdr:spPr>
        <a:xfrm>
          <a:off x="3530111" y="159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164491</xdr:rowOff>
    </xdr:from>
    <xdr:to>
      <xdr:col>4</xdr:col>
      <xdr:colOff>206375</xdr:colOff>
      <xdr:row>95</xdr:row>
      <xdr:rowOff>94641</xdr:rowOff>
    </xdr:to>
    <xdr:sp macro="" textlink="">
      <xdr:nvSpPr>
        <xdr:cNvPr id="257" name="円/楕円 256"/>
        <xdr:cNvSpPr/>
      </xdr:nvSpPr>
      <xdr:spPr>
        <a:xfrm>
          <a:off x="2857500" y="162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111168</xdr:rowOff>
    </xdr:from>
    <xdr:ext cx="534377" cy="259045"/>
    <xdr:sp macro="" textlink="">
      <xdr:nvSpPr>
        <xdr:cNvPr id="258" name="テキスト ボックス 257"/>
        <xdr:cNvSpPr txBox="1"/>
      </xdr:nvSpPr>
      <xdr:spPr>
        <a:xfrm>
          <a:off x="2641111" y="160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70</xdr:rowOff>
    </xdr:from>
    <xdr:to>
      <xdr:col>3</xdr:col>
      <xdr:colOff>3175</xdr:colOff>
      <xdr:row>95</xdr:row>
      <xdr:rowOff>101670</xdr:rowOff>
    </xdr:to>
    <xdr:sp macro="" textlink="">
      <xdr:nvSpPr>
        <xdr:cNvPr id="259" name="円/楕円 258"/>
        <xdr:cNvSpPr/>
      </xdr:nvSpPr>
      <xdr:spPr>
        <a:xfrm>
          <a:off x="1968500" y="162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92797</xdr:rowOff>
    </xdr:from>
    <xdr:ext cx="534377" cy="259045"/>
    <xdr:sp macro="" textlink="">
      <xdr:nvSpPr>
        <xdr:cNvPr id="260" name="テキスト ボックス 259"/>
        <xdr:cNvSpPr txBox="1"/>
      </xdr:nvSpPr>
      <xdr:spPr>
        <a:xfrm>
          <a:off x="1752111" y="1638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31007</xdr:rowOff>
    </xdr:from>
    <xdr:to>
      <xdr:col>1</xdr:col>
      <xdr:colOff>485775</xdr:colOff>
      <xdr:row>95</xdr:row>
      <xdr:rowOff>132607</xdr:rowOff>
    </xdr:to>
    <xdr:sp macro="" textlink="">
      <xdr:nvSpPr>
        <xdr:cNvPr id="261" name="円/楕円 260"/>
        <xdr:cNvSpPr/>
      </xdr:nvSpPr>
      <xdr:spPr>
        <a:xfrm>
          <a:off x="1079500" y="163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123734</xdr:rowOff>
    </xdr:from>
    <xdr:ext cx="534377" cy="259045"/>
    <xdr:sp macro="" textlink="">
      <xdr:nvSpPr>
        <xdr:cNvPr id="262" name="テキスト ボックス 261"/>
        <xdr:cNvSpPr txBox="1"/>
      </xdr:nvSpPr>
      <xdr:spPr>
        <a:xfrm>
          <a:off x="863111" y="164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14522</xdr:rowOff>
    </xdr:from>
    <xdr:to>
      <xdr:col>15</xdr:col>
      <xdr:colOff>180975</xdr:colOff>
      <xdr:row>34</xdr:row>
      <xdr:rowOff>66434</xdr:rowOff>
    </xdr:to>
    <xdr:cxnSp macro="">
      <xdr:nvCxnSpPr>
        <xdr:cNvPr id="295" name="直線コネクタ 294"/>
        <xdr:cNvCxnSpPr/>
      </xdr:nvCxnSpPr>
      <xdr:spPr>
        <a:xfrm>
          <a:off x="9639300" y="5843822"/>
          <a:ext cx="838200" cy="5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2700</xdr:rowOff>
    </xdr:from>
    <xdr:ext cx="534377" cy="259045"/>
    <xdr:sp macro="" textlink="">
      <xdr:nvSpPr>
        <xdr:cNvPr id="296" name="補助費等平均値テキスト"/>
        <xdr:cNvSpPr txBox="1"/>
      </xdr:nvSpPr>
      <xdr:spPr>
        <a:xfrm>
          <a:off x="10528300" y="6174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14522</xdr:rowOff>
    </xdr:from>
    <xdr:to>
      <xdr:col>14</xdr:col>
      <xdr:colOff>28575</xdr:colOff>
      <xdr:row>35</xdr:row>
      <xdr:rowOff>156854</xdr:rowOff>
    </xdr:to>
    <xdr:cxnSp macro="">
      <xdr:nvCxnSpPr>
        <xdr:cNvPr id="298" name="直線コネクタ 297"/>
        <xdr:cNvCxnSpPr/>
      </xdr:nvCxnSpPr>
      <xdr:spPr>
        <a:xfrm flipV="1">
          <a:off x="8750300" y="5843822"/>
          <a:ext cx="889000" cy="31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120410</xdr:rowOff>
    </xdr:from>
    <xdr:ext cx="534377" cy="259045"/>
    <xdr:sp macro="" textlink="">
      <xdr:nvSpPr>
        <xdr:cNvPr id="300" name="テキスト ボックス 299"/>
        <xdr:cNvSpPr txBox="1"/>
      </xdr:nvSpPr>
      <xdr:spPr>
        <a:xfrm>
          <a:off x="9372111" y="62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156854</xdr:rowOff>
    </xdr:from>
    <xdr:to>
      <xdr:col>12</xdr:col>
      <xdr:colOff>511175</xdr:colOff>
      <xdr:row>36</xdr:row>
      <xdr:rowOff>52632</xdr:rowOff>
    </xdr:to>
    <xdr:cxnSp macro="">
      <xdr:nvCxnSpPr>
        <xdr:cNvPr id="301" name="直線コネクタ 300"/>
        <xdr:cNvCxnSpPr/>
      </xdr:nvCxnSpPr>
      <xdr:spPr>
        <a:xfrm flipV="1">
          <a:off x="7861300" y="6157604"/>
          <a:ext cx="889000" cy="6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125020</xdr:rowOff>
    </xdr:from>
    <xdr:ext cx="534377" cy="259045"/>
    <xdr:sp macro="" textlink="">
      <xdr:nvSpPr>
        <xdr:cNvPr id="303" name="テキスト ボックス 302"/>
        <xdr:cNvSpPr txBox="1"/>
      </xdr:nvSpPr>
      <xdr:spPr>
        <a:xfrm>
          <a:off x="8483111" y="62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52632</xdr:rowOff>
    </xdr:from>
    <xdr:to>
      <xdr:col>11</xdr:col>
      <xdr:colOff>307975</xdr:colOff>
      <xdr:row>36</xdr:row>
      <xdr:rowOff>86665</xdr:rowOff>
    </xdr:to>
    <xdr:cxnSp macro="">
      <xdr:nvCxnSpPr>
        <xdr:cNvPr id="304" name="直線コネクタ 303"/>
        <xdr:cNvCxnSpPr/>
      </xdr:nvCxnSpPr>
      <xdr:spPr>
        <a:xfrm flipV="1">
          <a:off x="6972300" y="6224832"/>
          <a:ext cx="889000" cy="3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15634</xdr:rowOff>
    </xdr:from>
    <xdr:to>
      <xdr:col>15</xdr:col>
      <xdr:colOff>231775</xdr:colOff>
      <xdr:row>34</xdr:row>
      <xdr:rowOff>117234</xdr:rowOff>
    </xdr:to>
    <xdr:sp macro="" textlink="">
      <xdr:nvSpPr>
        <xdr:cNvPr id="314" name="円/楕円 313"/>
        <xdr:cNvSpPr/>
      </xdr:nvSpPr>
      <xdr:spPr>
        <a:xfrm>
          <a:off x="10426700" y="584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38511</xdr:rowOff>
    </xdr:from>
    <xdr:ext cx="534377" cy="259045"/>
    <xdr:sp macro="" textlink="">
      <xdr:nvSpPr>
        <xdr:cNvPr id="315" name="補助費等該当値テキスト"/>
        <xdr:cNvSpPr txBox="1"/>
      </xdr:nvSpPr>
      <xdr:spPr>
        <a:xfrm>
          <a:off x="10528300" y="56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97,692</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135172</xdr:rowOff>
    </xdr:from>
    <xdr:to>
      <xdr:col>14</xdr:col>
      <xdr:colOff>79375</xdr:colOff>
      <xdr:row>34</xdr:row>
      <xdr:rowOff>65322</xdr:rowOff>
    </xdr:to>
    <xdr:sp macro="" textlink="">
      <xdr:nvSpPr>
        <xdr:cNvPr id="316" name="円/楕円 315"/>
        <xdr:cNvSpPr/>
      </xdr:nvSpPr>
      <xdr:spPr>
        <a:xfrm>
          <a:off x="9588500" y="579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81849</xdr:rowOff>
    </xdr:from>
    <xdr:ext cx="599010" cy="259045"/>
    <xdr:sp macro="" textlink="">
      <xdr:nvSpPr>
        <xdr:cNvPr id="317" name="テキスト ボックス 316"/>
        <xdr:cNvSpPr txBox="1"/>
      </xdr:nvSpPr>
      <xdr:spPr>
        <a:xfrm>
          <a:off x="9339794" y="55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106054</xdr:rowOff>
    </xdr:from>
    <xdr:to>
      <xdr:col>12</xdr:col>
      <xdr:colOff>561975</xdr:colOff>
      <xdr:row>36</xdr:row>
      <xdr:rowOff>36204</xdr:rowOff>
    </xdr:to>
    <xdr:sp macro="" textlink="">
      <xdr:nvSpPr>
        <xdr:cNvPr id="318" name="円/楕円 317"/>
        <xdr:cNvSpPr/>
      </xdr:nvSpPr>
      <xdr:spPr>
        <a:xfrm>
          <a:off x="8699500" y="61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52731</xdr:rowOff>
    </xdr:from>
    <xdr:ext cx="534377" cy="259045"/>
    <xdr:sp macro="" textlink="">
      <xdr:nvSpPr>
        <xdr:cNvPr id="319" name="テキスト ボックス 318"/>
        <xdr:cNvSpPr txBox="1"/>
      </xdr:nvSpPr>
      <xdr:spPr>
        <a:xfrm>
          <a:off x="8483111" y="588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1832</xdr:rowOff>
    </xdr:from>
    <xdr:to>
      <xdr:col>11</xdr:col>
      <xdr:colOff>358775</xdr:colOff>
      <xdr:row>36</xdr:row>
      <xdr:rowOff>103432</xdr:rowOff>
    </xdr:to>
    <xdr:sp macro="" textlink="">
      <xdr:nvSpPr>
        <xdr:cNvPr id="320" name="円/楕円 319"/>
        <xdr:cNvSpPr/>
      </xdr:nvSpPr>
      <xdr:spPr>
        <a:xfrm>
          <a:off x="7810500" y="61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94559</xdr:rowOff>
    </xdr:from>
    <xdr:ext cx="534377" cy="259045"/>
    <xdr:sp macro="" textlink="">
      <xdr:nvSpPr>
        <xdr:cNvPr id="321" name="テキスト ボックス 320"/>
        <xdr:cNvSpPr txBox="1"/>
      </xdr:nvSpPr>
      <xdr:spPr>
        <a:xfrm>
          <a:off x="7594111" y="62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63,141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35865</xdr:rowOff>
    </xdr:from>
    <xdr:to>
      <xdr:col>10</xdr:col>
      <xdr:colOff>155575</xdr:colOff>
      <xdr:row>36</xdr:row>
      <xdr:rowOff>137465</xdr:rowOff>
    </xdr:to>
    <xdr:sp macro="" textlink="">
      <xdr:nvSpPr>
        <xdr:cNvPr id="322" name="円/楕円 321"/>
        <xdr:cNvSpPr/>
      </xdr:nvSpPr>
      <xdr:spPr>
        <a:xfrm>
          <a:off x="6921500" y="62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128592</xdr:rowOff>
    </xdr:from>
    <xdr:ext cx="534377" cy="259045"/>
    <xdr:sp macro="" textlink="">
      <xdr:nvSpPr>
        <xdr:cNvPr id="323" name="テキスト ボックス 322"/>
        <xdr:cNvSpPr txBox="1"/>
      </xdr:nvSpPr>
      <xdr:spPr>
        <a:xfrm>
          <a:off x="6705111" y="63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87130</xdr:rowOff>
    </xdr:from>
    <xdr:to>
      <xdr:col>15</xdr:col>
      <xdr:colOff>180975</xdr:colOff>
      <xdr:row>58</xdr:row>
      <xdr:rowOff>157862</xdr:rowOff>
    </xdr:to>
    <xdr:cxnSp macro="">
      <xdr:nvCxnSpPr>
        <xdr:cNvPr id="352" name="直線コネクタ 351"/>
        <xdr:cNvCxnSpPr/>
      </xdr:nvCxnSpPr>
      <xdr:spPr>
        <a:xfrm flipV="1">
          <a:off x="9639300" y="10031230"/>
          <a:ext cx="838200" cy="7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102366</xdr:rowOff>
    </xdr:from>
    <xdr:to>
      <xdr:col>14</xdr:col>
      <xdr:colOff>28575</xdr:colOff>
      <xdr:row>58</xdr:row>
      <xdr:rowOff>157862</xdr:rowOff>
    </xdr:to>
    <xdr:cxnSp macro="">
      <xdr:nvCxnSpPr>
        <xdr:cNvPr id="355" name="直線コネクタ 354"/>
        <xdr:cNvCxnSpPr/>
      </xdr:nvCxnSpPr>
      <xdr:spPr>
        <a:xfrm>
          <a:off x="8750300" y="10046466"/>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22778</xdr:rowOff>
    </xdr:from>
    <xdr:to>
      <xdr:col>12</xdr:col>
      <xdr:colOff>511175</xdr:colOff>
      <xdr:row>58</xdr:row>
      <xdr:rowOff>102366</xdr:rowOff>
    </xdr:to>
    <xdr:cxnSp macro="">
      <xdr:nvCxnSpPr>
        <xdr:cNvPr id="358" name="直線コネクタ 357"/>
        <xdr:cNvCxnSpPr/>
      </xdr:nvCxnSpPr>
      <xdr:spPr>
        <a:xfrm>
          <a:off x="7861300" y="9966878"/>
          <a:ext cx="889000" cy="7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171045</xdr:rowOff>
    </xdr:from>
    <xdr:ext cx="534377" cy="259045"/>
    <xdr:sp macro="" textlink="">
      <xdr:nvSpPr>
        <xdr:cNvPr id="360" name="テキスト ボックス 359"/>
        <xdr:cNvSpPr txBox="1"/>
      </xdr:nvSpPr>
      <xdr:spPr>
        <a:xfrm>
          <a:off x="8483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22778</xdr:rowOff>
    </xdr:from>
    <xdr:to>
      <xdr:col>11</xdr:col>
      <xdr:colOff>307975</xdr:colOff>
      <xdr:row>58</xdr:row>
      <xdr:rowOff>90532</xdr:rowOff>
    </xdr:to>
    <xdr:cxnSp macro="">
      <xdr:nvCxnSpPr>
        <xdr:cNvPr id="361" name="直線コネクタ 360"/>
        <xdr:cNvCxnSpPr/>
      </xdr:nvCxnSpPr>
      <xdr:spPr>
        <a:xfrm flipV="1">
          <a:off x="6972300" y="9966878"/>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36330</xdr:rowOff>
    </xdr:from>
    <xdr:to>
      <xdr:col>15</xdr:col>
      <xdr:colOff>231775</xdr:colOff>
      <xdr:row>58</xdr:row>
      <xdr:rowOff>137930</xdr:rowOff>
    </xdr:to>
    <xdr:sp macro="" textlink="">
      <xdr:nvSpPr>
        <xdr:cNvPr id="371" name="円/楕円 370"/>
        <xdr:cNvSpPr/>
      </xdr:nvSpPr>
      <xdr:spPr>
        <a:xfrm>
          <a:off x="10426700" y="9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122707</xdr:rowOff>
    </xdr:from>
    <xdr:ext cx="534377" cy="259045"/>
    <xdr:sp macro="" textlink="">
      <xdr:nvSpPr>
        <xdr:cNvPr id="372" name="普通建設事業費該当値テキスト"/>
        <xdr:cNvSpPr txBox="1"/>
      </xdr:nvSpPr>
      <xdr:spPr>
        <a:xfrm>
          <a:off x="10528300" y="989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107062</xdr:rowOff>
    </xdr:from>
    <xdr:to>
      <xdr:col>14</xdr:col>
      <xdr:colOff>79375</xdr:colOff>
      <xdr:row>59</xdr:row>
      <xdr:rowOff>37212</xdr:rowOff>
    </xdr:to>
    <xdr:sp macro="" textlink="">
      <xdr:nvSpPr>
        <xdr:cNvPr id="373" name="円/楕円 372"/>
        <xdr:cNvSpPr/>
      </xdr:nvSpPr>
      <xdr:spPr>
        <a:xfrm>
          <a:off x="9588500" y="10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28339</xdr:rowOff>
    </xdr:from>
    <xdr:ext cx="534377" cy="259045"/>
    <xdr:sp macro="" textlink="">
      <xdr:nvSpPr>
        <xdr:cNvPr id="374" name="テキスト ボックス 373"/>
        <xdr:cNvSpPr txBox="1"/>
      </xdr:nvSpPr>
      <xdr:spPr>
        <a:xfrm>
          <a:off x="9372111" y="1014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51566</xdr:rowOff>
    </xdr:from>
    <xdr:to>
      <xdr:col>12</xdr:col>
      <xdr:colOff>561975</xdr:colOff>
      <xdr:row>58</xdr:row>
      <xdr:rowOff>153166</xdr:rowOff>
    </xdr:to>
    <xdr:sp macro="" textlink="">
      <xdr:nvSpPr>
        <xdr:cNvPr id="375" name="円/楕円 374"/>
        <xdr:cNvSpPr/>
      </xdr:nvSpPr>
      <xdr:spPr>
        <a:xfrm>
          <a:off x="8699500" y="99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144293</xdr:rowOff>
    </xdr:from>
    <xdr:ext cx="534377" cy="259045"/>
    <xdr:sp macro="" textlink="">
      <xdr:nvSpPr>
        <xdr:cNvPr id="376" name="テキスト ボックス 375"/>
        <xdr:cNvSpPr txBox="1"/>
      </xdr:nvSpPr>
      <xdr:spPr>
        <a:xfrm>
          <a:off x="8483111" y="100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143428</xdr:rowOff>
    </xdr:from>
    <xdr:to>
      <xdr:col>11</xdr:col>
      <xdr:colOff>358775</xdr:colOff>
      <xdr:row>58</xdr:row>
      <xdr:rowOff>73578</xdr:rowOff>
    </xdr:to>
    <xdr:sp macro="" textlink="">
      <xdr:nvSpPr>
        <xdr:cNvPr id="377" name="円/楕円 376"/>
        <xdr:cNvSpPr/>
      </xdr:nvSpPr>
      <xdr:spPr>
        <a:xfrm>
          <a:off x="7810500" y="99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64705</xdr:rowOff>
    </xdr:from>
    <xdr:ext cx="534377" cy="259045"/>
    <xdr:sp macro="" textlink="">
      <xdr:nvSpPr>
        <xdr:cNvPr id="378" name="テキスト ボックス 377"/>
        <xdr:cNvSpPr txBox="1"/>
      </xdr:nvSpPr>
      <xdr:spPr>
        <a:xfrm>
          <a:off x="7594111" y="100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39732</xdr:rowOff>
    </xdr:from>
    <xdr:to>
      <xdr:col>10</xdr:col>
      <xdr:colOff>155575</xdr:colOff>
      <xdr:row>58</xdr:row>
      <xdr:rowOff>141332</xdr:rowOff>
    </xdr:to>
    <xdr:sp macro="" textlink="">
      <xdr:nvSpPr>
        <xdr:cNvPr id="379" name="円/楕円 378"/>
        <xdr:cNvSpPr/>
      </xdr:nvSpPr>
      <xdr:spPr>
        <a:xfrm>
          <a:off x="6921500" y="99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132459</xdr:rowOff>
    </xdr:from>
    <xdr:ext cx="534377" cy="259045"/>
    <xdr:sp macro="" textlink="">
      <xdr:nvSpPr>
        <xdr:cNvPr id="380" name="テキスト ボックス 379"/>
        <xdr:cNvSpPr txBox="1"/>
      </xdr:nvSpPr>
      <xdr:spPr>
        <a:xfrm>
          <a:off x="6705111" y="100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119903</xdr:rowOff>
    </xdr:from>
    <xdr:to>
      <xdr:col>15</xdr:col>
      <xdr:colOff>180975</xdr:colOff>
      <xdr:row>79</xdr:row>
      <xdr:rowOff>28524</xdr:rowOff>
    </xdr:to>
    <xdr:cxnSp macro="">
      <xdr:nvCxnSpPr>
        <xdr:cNvPr id="409" name="直線コネクタ 408"/>
        <xdr:cNvCxnSpPr/>
      </xdr:nvCxnSpPr>
      <xdr:spPr>
        <a:xfrm flipV="1">
          <a:off x="9639300" y="13493003"/>
          <a:ext cx="838200" cy="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69103</xdr:rowOff>
    </xdr:from>
    <xdr:to>
      <xdr:col>15</xdr:col>
      <xdr:colOff>231775</xdr:colOff>
      <xdr:row>78</xdr:row>
      <xdr:rowOff>170703</xdr:rowOff>
    </xdr:to>
    <xdr:sp macro="" textlink="">
      <xdr:nvSpPr>
        <xdr:cNvPr id="419" name="円/楕円 418"/>
        <xdr:cNvSpPr/>
      </xdr:nvSpPr>
      <xdr:spPr>
        <a:xfrm>
          <a:off x="10426700" y="134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149174</xdr:rowOff>
    </xdr:from>
    <xdr:to>
      <xdr:col>14</xdr:col>
      <xdr:colOff>79375</xdr:colOff>
      <xdr:row>79</xdr:row>
      <xdr:rowOff>79324</xdr:rowOff>
    </xdr:to>
    <xdr:sp macro="" textlink="">
      <xdr:nvSpPr>
        <xdr:cNvPr id="421" name="円/楕円 420"/>
        <xdr:cNvSpPr/>
      </xdr:nvSpPr>
      <xdr:spPr>
        <a:xfrm>
          <a:off x="9588500" y="1352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70451</xdr:rowOff>
    </xdr:from>
    <xdr:ext cx="469744" cy="259045"/>
    <xdr:sp macro="" textlink="">
      <xdr:nvSpPr>
        <xdr:cNvPr id="422" name="テキスト ボックス 421"/>
        <xdr:cNvSpPr txBox="1"/>
      </xdr:nvSpPr>
      <xdr:spPr>
        <a:xfrm>
          <a:off x="9404427" y="136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92732</xdr:rowOff>
    </xdr:from>
    <xdr:to>
      <xdr:col>15</xdr:col>
      <xdr:colOff>180975</xdr:colOff>
      <xdr:row>98</xdr:row>
      <xdr:rowOff>102091</xdr:rowOff>
    </xdr:to>
    <xdr:cxnSp macro="">
      <xdr:nvCxnSpPr>
        <xdr:cNvPr id="449" name="直線コネクタ 448"/>
        <xdr:cNvCxnSpPr/>
      </xdr:nvCxnSpPr>
      <xdr:spPr>
        <a:xfrm>
          <a:off x="9639300" y="16894832"/>
          <a:ext cx="838200" cy="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62278</xdr:rowOff>
    </xdr:from>
    <xdr:ext cx="534377" cy="259045"/>
    <xdr:sp macro="" textlink="">
      <xdr:nvSpPr>
        <xdr:cNvPr id="453" name="テキスト ボックス 452"/>
        <xdr:cNvSpPr txBox="1"/>
      </xdr:nvSpPr>
      <xdr:spPr>
        <a:xfrm>
          <a:off x="9372111" y="165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51291</xdr:rowOff>
    </xdr:from>
    <xdr:to>
      <xdr:col>15</xdr:col>
      <xdr:colOff>231775</xdr:colOff>
      <xdr:row>98</xdr:row>
      <xdr:rowOff>152891</xdr:rowOff>
    </xdr:to>
    <xdr:sp macro="" textlink="">
      <xdr:nvSpPr>
        <xdr:cNvPr id="459" name="円/楕円 458"/>
        <xdr:cNvSpPr/>
      </xdr:nvSpPr>
      <xdr:spPr>
        <a:xfrm>
          <a:off x="10426700" y="16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137668</xdr:rowOff>
    </xdr:from>
    <xdr:ext cx="469744" cy="259045"/>
    <xdr:sp macro="" textlink="">
      <xdr:nvSpPr>
        <xdr:cNvPr id="460" name="普通建設事業費 （ うち更新整備　）該当値テキスト"/>
        <xdr:cNvSpPr txBox="1"/>
      </xdr:nvSpPr>
      <xdr:spPr>
        <a:xfrm>
          <a:off x="10528300" y="167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41932</xdr:rowOff>
    </xdr:from>
    <xdr:to>
      <xdr:col>14</xdr:col>
      <xdr:colOff>79375</xdr:colOff>
      <xdr:row>98</xdr:row>
      <xdr:rowOff>143532</xdr:rowOff>
    </xdr:to>
    <xdr:sp macro="" textlink="">
      <xdr:nvSpPr>
        <xdr:cNvPr id="461" name="円/楕円 460"/>
        <xdr:cNvSpPr/>
      </xdr:nvSpPr>
      <xdr:spPr>
        <a:xfrm>
          <a:off x="9588500" y="168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134659</xdr:rowOff>
    </xdr:from>
    <xdr:ext cx="534377" cy="259045"/>
    <xdr:sp macro="" textlink="">
      <xdr:nvSpPr>
        <xdr:cNvPr id="462" name="テキスト ボックス 461"/>
        <xdr:cNvSpPr txBox="1"/>
      </xdr:nvSpPr>
      <xdr:spPr>
        <a:xfrm>
          <a:off x="9372111" y="1693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111868</xdr:rowOff>
    </xdr:from>
    <xdr:to>
      <xdr:col>23</xdr:col>
      <xdr:colOff>517525</xdr:colOff>
      <xdr:row>37</xdr:row>
      <xdr:rowOff>33001</xdr:rowOff>
    </xdr:to>
    <xdr:cxnSp macro="">
      <xdr:nvCxnSpPr>
        <xdr:cNvPr id="487" name="直線コネクタ 486"/>
        <xdr:cNvCxnSpPr/>
      </xdr:nvCxnSpPr>
      <xdr:spPr>
        <a:xfrm>
          <a:off x="15481300" y="6284068"/>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32637</xdr:rowOff>
    </xdr:from>
    <xdr:ext cx="469744" cy="259045"/>
    <xdr:sp macro="" textlink="">
      <xdr:nvSpPr>
        <xdr:cNvPr id="488" name="災害復旧事業費平均値テキスト"/>
        <xdr:cNvSpPr txBox="1"/>
      </xdr:nvSpPr>
      <xdr:spPr>
        <a:xfrm>
          <a:off x="16370300" y="6376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111868</xdr:rowOff>
    </xdr:from>
    <xdr:to>
      <xdr:col>22</xdr:col>
      <xdr:colOff>365125</xdr:colOff>
      <xdr:row>37</xdr:row>
      <xdr:rowOff>100038</xdr:rowOff>
    </xdr:to>
    <xdr:cxnSp macro="">
      <xdr:nvCxnSpPr>
        <xdr:cNvPr id="490" name="直線コネクタ 489"/>
        <xdr:cNvCxnSpPr/>
      </xdr:nvCxnSpPr>
      <xdr:spPr>
        <a:xfrm flipV="1">
          <a:off x="14592300" y="6284068"/>
          <a:ext cx="889000" cy="1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37037</xdr:rowOff>
    </xdr:from>
    <xdr:ext cx="469744" cy="259045"/>
    <xdr:sp macro="" textlink="">
      <xdr:nvSpPr>
        <xdr:cNvPr id="492" name="テキスト ボックス 491"/>
        <xdr:cNvSpPr txBox="1"/>
      </xdr:nvSpPr>
      <xdr:spPr>
        <a:xfrm>
          <a:off x="15246427" y="638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63519</xdr:rowOff>
    </xdr:from>
    <xdr:to>
      <xdr:col>21</xdr:col>
      <xdr:colOff>161925</xdr:colOff>
      <xdr:row>37</xdr:row>
      <xdr:rowOff>100038</xdr:rowOff>
    </xdr:to>
    <xdr:cxnSp macro="">
      <xdr:nvCxnSpPr>
        <xdr:cNvPr id="493" name="直線コネクタ 492"/>
        <xdr:cNvCxnSpPr/>
      </xdr:nvCxnSpPr>
      <xdr:spPr>
        <a:xfrm>
          <a:off x="13703300" y="6407169"/>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63519</xdr:rowOff>
    </xdr:from>
    <xdr:to>
      <xdr:col>19</xdr:col>
      <xdr:colOff>644525</xdr:colOff>
      <xdr:row>37</xdr:row>
      <xdr:rowOff>116726</xdr:rowOff>
    </xdr:to>
    <xdr:cxnSp macro="">
      <xdr:nvCxnSpPr>
        <xdr:cNvPr id="496" name="直線コネクタ 495"/>
        <xdr:cNvCxnSpPr/>
      </xdr:nvCxnSpPr>
      <xdr:spPr>
        <a:xfrm flipV="1">
          <a:off x="12814300" y="640716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153651</xdr:rowOff>
    </xdr:from>
    <xdr:to>
      <xdr:col>23</xdr:col>
      <xdr:colOff>568325</xdr:colOff>
      <xdr:row>37</xdr:row>
      <xdr:rowOff>83801</xdr:rowOff>
    </xdr:to>
    <xdr:sp macro="" textlink="">
      <xdr:nvSpPr>
        <xdr:cNvPr id="506" name="円/楕円 505"/>
        <xdr:cNvSpPr/>
      </xdr:nvSpPr>
      <xdr:spPr>
        <a:xfrm>
          <a:off x="16268700" y="63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5078</xdr:rowOff>
    </xdr:from>
    <xdr:ext cx="469744" cy="259045"/>
    <xdr:sp macro="" textlink="">
      <xdr:nvSpPr>
        <xdr:cNvPr id="507" name="災害復旧事業費該当値テキスト"/>
        <xdr:cNvSpPr txBox="1"/>
      </xdr:nvSpPr>
      <xdr:spPr>
        <a:xfrm>
          <a:off x="16370300" y="617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61068</xdr:rowOff>
    </xdr:from>
    <xdr:to>
      <xdr:col>22</xdr:col>
      <xdr:colOff>415925</xdr:colOff>
      <xdr:row>36</xdr:row>
      <xdr:rowOff>162668</xdr:rowOff>
    </xdr:to>
    <xdr:sp macro="" textlink="">
      <xdr:nvSpPr>
        <xdr:cNvPr id="508" name="円/楕円 507"/>
        <xdr:cNvSpPr/>
      </xdr:nvSpPr>
      <xdr:spPr>
        <a:xfrm>
          <a:off x="15430500" y="6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7745</xdr:rowOff>
    </xdr:from>
    <xdr:ext cx="469744" cy="259045"/>
    <xdr:sp macro="" textlink="">
      <xdr:nvSpPr>
        <xdr:cNvPr id="509" name="テキスト ボックス 508"/>
        <xdr:cNvSpPr txBox="1"/>
      </xdr:nvSpPr>
      <xdr:spPr>
        <a:xfrm>
          <a:off x="15246427" y="600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49238</xdr:rowOff>
    </xdr:from>
    <xdr:to>
      <xdr:col>21</xdr:col>
      <xdr:colOff>212725</xdr:colOff>
      <xdr:row>37</xdr:row>
      <xdr:rowOff>150838</xdr:rowOff>
    </xdr:to>
    <xdr:sp macro="" textlink="">
      <xdr:nvSpPr>
        <xdr:cNvPr id="510" name="円/楕円 509"/>
        <xdr:cNvSpPr/>
      </xdr:nvSpPr>
      <xdr:spPr>
        <a:xfrm>
          <a:off x="14541500" y="63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141965</xdr:rowOff>
    </xdr:from>
    <xdr:ext cx="469744" cy="259045"/>
    <xdr:sp macro="" textlink="">
      <xdr:nvSpPr>
        <xdr:cNvPr id="511" name="テキスト ボックス 510"/>
        <xdr:cNvSpPr txBox="1"/>
      </xdr:nvSpPr>
      <xdr:spPr>
        <a:xfrm>
          <a:off x="14357427" y="648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12719</xdr:rowOff>
    </xdr:from>
    <xdr:to>
      <xdr:col>20</xdr:col>
      <xdr:colOff>9525</xdr:colOff>
      <xdr:row>37</xdr:row>
      <xdr:rowOff>114319</xdr:rowOff>
    </xdr:to>
    <xdr:sp macro="" textlink="">
      <xdr:nvSpPr>
        <xdr:cNvPr id="512" name="円/楕円 511"/>
        <xdr:cNvSpPr/>
      </xdr:nvSpPr>
      <xdr:spPr>
        <a:xfrm>
          <a:off x="13652500" y="63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105446</xdr:rowOff>
    </xdr:from>
    <xdr:ext cx="469744" cy="259045"/>
    <xdr:sp macro="" textlink="">
      <xdr:nvSpPr>
        <xdr:cNvPr id="513" name="テキスト ボックス 512"/>
        <xdr:cNvSpPr txBox="1"/>
      </xdr:nvSpPr>
      <xdr:spPr>
        <a:xfrm>
          <a:off x="13468427" y="6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65926</xdr:rowOff>
    </xdr:from>
    <xdr:to>
      <xdr:col>18</xdr:col>
      <xdr:colOff>492125</xdr:colOff>
      <xdr:row>37</xdr:row>
      <xdr:rowOff>167526</xdr:rowOff>
    </xdr:to>
    <xdr:sp macro="" textlink="">
      <xdr:nvSpPr>
        <xdr:cNvPr id="514" name="円/楕円 513"/>
        <xdr:cNvSpPr/>
      </xdr:nvSpPr>
      <xdr:spPr>
        <a:xfrm>
          <a:off x="12763500" y="64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158652</xdr:rowOff>
    </xdr:from>
    <xdr:ext cx="469744" cy="259045"/>
    <xdr:sp macro="" textlink="">
      <xdr:nvSpPr>
        <xdr:cNvPr id="515" name="テキスト ボックス 514"/>
        <xdr:cNvSpPr txBox="1"/>
      </xdr:nvSpPr>
      <xdr:spPr>
        <a:xfrm>
          <a:off x="12579427" y="650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126487</xdr:rowOff>
    </xdr:from>
    <xdr:to>
      <xdr:col>23</xdr:col>
      <xdr:colOff>517525</xdr:colOff>
      <xdr:row>77</xdr:row>
      <xdr:rowOff>132964</xdr:rowOff>
    </xdr:to>
    <xdr:cxnSp macro="">
      <xdr:nvCxnSpPr>
        <xdr:cNvPr id="597" name="直線コネクタ 596"/>
        <xdr:cNvCxnSpPr/>
      </xdr:nvCxnSpPr>
      <xdr:spPr>
        <a:xfrm flipV="1">
          <a:off x="15481300" y="1332813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128437</xdr:rowOff>
    </xdr:from>
    <xdr:to>
      <xdr:col>22</xdr:col>
      <xdr:colOff>365125</xdr:colOff>
      <xdr:row>77</xdr:row>
      <xdr:rowOff>132964</xdr:rowOff>
    </xdr:to>
    <xdr:cxnSp macro="">
      <xdr:nvCxnSpPr>
        <xdr:cNvPr id="600" name="直線コネクタ 599"/>
        <xdr:cNvCxnSpPr/>
      </xdr:nvCxnSpPr>
      <xdr:spPr>
        <a:xfrm>
          <a:off x="14592300" y="13330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105890</xdr:rowOff>
    </xdr:from>
    <xdr:to>
      <xdr:col>21</xdr:col>
      <xdr:colOff>161925</xdr:colOff>
      <xdr:row>77</xdr:row>
      <xdr:rowOff>128437</xdr:rowOff>
    </xdr:to>
    <xdr:cxnSp macro="">
      <xdr:nvCxnSpPr>
        <xdr:cNvPr id="603" name="直線コネクタ 602"/>
        <xdr:cNvCxnSpPr/>
      </xdr:nvCxnSpPr>
      <xdr:spPr>
        <a:xfrm>
          <a:off x="13703300" y="13307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50271</xdr:rowOff>
    </xdr:from>
    <xdr:to>
      <xdr:col>19</xdr:col>
      <xdr:colOff>644525</xdr:colOff>
      <xdr:row>77</xdr:row>
      <xdr:rowOff>105890</xdr:rowOff>
    </xdr:to>
    <xdr:cxnSp macro="">
      <xdr:nvCxnSpPr>
        <xdr:cNvPr id="606" name="直線コネクタ 605"/>
        <xdr:cNvCxnSpPr/>
      </xdr:nvCxnSpPr>
      <xdr:spPr>
        <a:xfrm>
          <a:off x="12814300" y="13251921"/>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75687</xdr:rowOff>
    </xdr:from>
    <xdr:to>
      <xdr:col>23</xdr:col>
      <xdr:colOff>568325</xdr:colOff>
      <xdr:row>78</xdr:row>
      <xdr:rowOff>5837</xdr:rowOff>
    </xdr:to>
    <xdr:sp macro="" textlink="">
      <xdr:nvSpPr>
        <xdr:cNvPr id="616" name="円/楕円 615"/>
        <xdr:cNvSpPr/>
      </xdr:nvSpPr>
      <xdr:spPr>
        <a:xfrm>
          <a:off x="16268700" y="1327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54114</xdr:rowOff>
    </xdr:from>
    <xdr:ext cx="534377" cy="259045"/>
    <xdr:sp macro="" textlink="">
      <xdr:nvSpPr>
        <xdr:cNvPr id="617" name="公債費該当値テキスト"/>
        <xdr:cNvSpPr txBox="1"/>
      </xdr:nvSpPr>
      <xdr:spPr>
        <a:xfrm>
          <a:off x="16370300" y="1325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82164</xdr:rowOff>
    </xdr:from>
    <xdr:to>
      <xdr:col>22</xdr:col>
      <xdr:colOff>415925</xdr:colOff>
      <xdr:row>78</xdr:row>
      <xdr:rowOff>12314</xdr:rowOff>
    </xdr:to>
    <xdr:sp macro="" textlink="">
      <xdr:nvSpPr>
        <xdr:cNvPr id="618" name="円/楕円 617"/>
        <xdr:cNvSpPr/>
      </xdr:nvSpPr>
      <xdr:spPr>
        <a:xfrm>
          <a:off x="15430500" y="132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3441</xdr:rowOff>
    </xdr:from>
    <xdr:ext cx="534377" cy="259045"/>
    <xdr:sp macro="" textlink="">
      <xdr:nvSpPr>
        <xdr:cNvPr id="619" name="テキスト ボックス 618"/>
        <xdr:cNvSpPr txBox="1"/>
      </xdr:nvSpPr>
      <xdr:spPr>
        <a:xfrm>
          <a:off x="15214111" y="133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77637</xdr:rowOff>
    </xdr:from>
    <xdr:to>
      <xdr:col>21</xdr:col>
      <xdr:colOff>212725</xdr:colOff>
      <xdr:row>78</xdr:row>
      <xdr:rowOff>7787</xdr:rowOff>
    </xdr:to>
    <xdr:sp macro="" textlink="">
      <xdr:nvSpPr>
        <xdr:cNvPr id="620" name="円/楕円 619"/>
        <xdr:cNvSpPr/>
      </xdr:nvSpPr>
      <xdr:spPr>
        <a:xfrm>
          <a:off x="14541500" y="13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170364</xdr:rowOff>
    </xdr:from>
    <xdr:ext cx="534377" cy="259045"/>
    <xdr:sp macro="" textlink="">
      <xdr:nvSpPr>
        <xdr:cNvPr id="621" name="テキスト ボックス 620"/>
        <xdr:cNvSpPr txBox="1"/>
      </xdr:nvSpPr>
      <xdr:spPr>
        <a:xfrm>
          <a:off x="14325111" y="1337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55090</xdr:rowOff>
    </xdr:from>
    <xdr:to>
      <xdr:col>20</xdr:col>
      <xdr:colOff>9525</xdr:colOff>
      <xdr:row>77</xdr:row>
      <xdr:rowOff>156690</xdr:rowOff>
    </xdr:to>
    <xdr:sp macro="" textlink="">
      <xdr:nvSpPr>
        <xdr:cNvPr id="622" name="円/楕円 621"/>
        <xdr:cNvSpPr/>
      </xdr:nvSpPr>
      <xdr:spPr>
        <a:xfrm>
          <a:off x="13652500" y="132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147817</xdr:rowOff>
    </xdr:from>
    <xdr:ext cx="534377" cy="259045"/>
    <xdr:sp macro="" textlink="">
      <xdr:nvSpPr>
        <xdr:cNvPr id="623" name="テキスト ボックス 622"/>
        <xdr:cNvSpPr txBox="1"/>
      </xdr:nvSpPr>
      <xdr:spPr>
        <a:xfrm>
          <a:off x="13436111" y="1334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170921</xdr:rowOff>
    </xdr:from>
    <xdr:to>
      <xdr:col>18</xdr:col>
      <xdr:colOff>492125</xdr:colOff>
      <xdr:row>77</xdr:row>
      <xdr:rowOff>101071</xdr:rowOff>
    </xdr:to>
    <xdr:sp macro="" textlink="">
      <xdr:nvSpPr>
        <xdr:cNvPr id="624" name="円/楕円 623"/>
        <xdr:cNvSpPr/>
      </xdr:nvSpPr>
      <xdr:spPr>
        <a:xfrm>
          <a:off x="12763500" y="132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92198</xdr:rowOff>
    </xdr:from>
    <xdr:ext cx="534377" cy="259045"/>
    <xdr:sp macro="" textlink="">
      <xdr:nvSpPr>
        <xdr:cNvPr id="625" name="テキスト ボックス 624"/>
        <xdr:cNvSpPr txBox="1"/>
      </xdr:nvSpPr>
      <xdr:spPr>
        <a:xfrm>
          <a:off x="12547111" y="1329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162573</xdr:rowOff>
    </xdr:from>
    <xdr:to>
      <xdr:col>23</xdr:col>
      <xdr:colOff>517525</xdr:colOff>
      <xdr:row>98</xdr:row>
      <xdr:rowOff>163385</xdr:rowOff>
    </xdr:to>
    <xdr:cxnSp macro="">
      <xdr:nvCxnSpPr>
        <xdr:cNvPr id="654" name="直線コネクタ 653"/>
        <xdr:cNvCxnSpPr/>
      </xdr:nvCxnSpPr>
      <xdr:spPr>
        <a:xfrm flipV="1">
          <a:off x="15481300" y="16964673"/>
          <a:ext cx="8382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116357</xdr:rowOff>
    </xdr:from>
    <xdr:to>
      <xdr:col>22</xdr:col>
      <xdr:colOff>365125</xdr:colOff>
      <xdr:row>98</xdr:row>
      <xdr:rowOff>163385</xdr:rowOff>
    </xdr:to>
    <xdr:cxnSp macro="">
      <xdr:nvCxnSpPr>
        <xdr:cNvPr id="657" name="直線コネクタ 656"/>
        <xdr:cNvCxnSpPr/>
      </xdr:nvCxnSpPr>
      <xdr:spPr>
        <a:xfrm>
          <a:off x="14592300" y="16918457"/>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50191</xdr:rowOff>
    </xdr:from>
    <xdr:to>
      <xdr:col>21</xdr:col>
      <xdr:colOff>161925</xdr:colOff>
      <xdr:row>98</xdr:row>
      <xdr:rowOff>116357</xdr:rowOff>
    </xdr:to>
    <xdr:cxnSp macro="">
      <xdr:nvCxnSpPr>
        <xdr:cNvPr id="660" name="直線コネクタ 659"/>
        <xdr:cNvCxnSpPr/>
      </xdr:nvCxnSpPr>
      <xdr:spPr>
        <a:xfrm>
          <a:off x="13703300" y="16852291"/>
          <a:ext cx="889000" cy="6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50191</xdr:rowOff>
    </xdr:from>
    <xdr:to>
      <xdr:col>19</xdr:col>
      <xdr:colOff>644525</xdr:colOff>
      <xdr:row>98</xdr:row>
      <xdr:rowOff>171259</xdr:rowOff>
    </xdr:to>
    <xdr:cxnSp macro="">
      <xdr:nvCxnSpPr>
        <xdr:cNvPr id="663" name="直線コネクタ 662"/>
        <xdr:cNvCxnSpPr/>
      </xdr:nvCxnSpPr>
      <xdr:spPr>
        <a:xfrm flipV="1">
          <a:off x="12814300" y="16852291"/>
          <a:ext cx="889000" cy="1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111773</xdr:rowOff>
    </xdr:from>
    <xdr:to>
      <xdr:col>23</xdr:col>
      <xdr:colOff>568325</xdr:colOff>
      <xdr:row>99</xdr:row>
      <xdr:rowOff>41923</xdr:rowOff>
    </xdr:to>
    <xdr:sp macro="" textlink="">
      <xdr:nvSpPr>
        <xdr:cNvPr id="673" name="円/楕円 672"/>
        <xdr:cNvSpPr/>
      </xdr:nvSpPr>
      <xdr:spPr>
        <a:xfrm>
          <a:off x="16268700" y="1691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26700</xdr:rowOff>
    </xdr:from>
    <xdr:ext cx="469744" cy="259045"/>
    <xdr:sp macro="" textlink="">
      <xdr:nvSpPr>
        <xdr:cNvPr id="674" name="積立金該当値テキスト"/>
        <xdr:cNvSpPr txBox="1"/>
      </xdr:nvSpPr>
      <xdr:spPr>
        <a:xfrm>
          <a:off x="16370300" y="168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112585</xdr:rowOff>
    </xdr:from>
    <xdr:to>
      <xdr:col>22</xdr:col>
      <xdr:colOff>415925</xdr:colOff>
      <xdr:row>99</xdr:row>
      <xdr:rowOff>42735</xdr:rowOff>
    </xdr:to>
    <xdr:sp macro="" textlink="">
      <xdr:nvSpPr>
        <xdr:cNvPr id="675" name="円/楕円 674"/>
        <xdr:cNvSpPr/>
      </xdr:nvSpPr>
      <xdr:spPr>
        <a:xfrm>
          <a:off x="154305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33862</xdr:rowOff>
    </xdr:from>
    <xdr:ext cx="469744" cy="259045"/>
    <xdr:sp macro="" textlink="">
      <xdr:nvSpPr>
        <xdr:cNvPr id="676" name="テキスト ボックス 675"/>
        <xdr:cNvSpPr txBox="1"/>
      </xdr:nvSpPr>
      <xdr:spPr>
        <a:xfrm>
          <a:off x="15246427" y="1700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65557</xdr:rowOff>
    </xdr:from>
    <xdr:to>
      <xdr:col>21</xdr:col>
      <xdr:colOff>212725</xdr:colOff>
      <xdr:row>98</xdr:row>
      <xdr:rowOff>167157</xdr:rowOff>
    </xdr:to>
    <xdr:sp macro="" textlink="">
      <xdr:nvSpPr>
        <xdr:cNvPr id="677" name="円/楕円 676"/>
        <xdr:cNvSpPr/>
      </xdr:nvSpPr>
      <xdr:spPr>
        <a:xfrm>
          <a:off x="14541500" y="168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158284</xdr:rowOff>
    </xdr:from>
    <xdr:ext cx="469744" cy="259045"/>
    <xdr:sp macro="" textlink="">
      <xdr:nvSpPr>
        <xdr:cNvPr id="678" name="テキスト ボックス 677"/>
        <xdr:cNvSpPr txBox="1"/>
      </xdr:nvSpPr>
      <xdr:spPr>
        <a:xfrm>
          <a:off x="14357427" y="169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170841</xdr:rowOff>
    </xdr:from>
    <xdr:to>
      <xdr:col>20</xdr:col>
      <xdr:colOff>9525</xdr:colOff>
      <xdr:row>98</xdr:row>
      <xdr:rowOff>100991</xdr:rowOff>
    </xdr:to>
    <xdr:sp macro="" textlink="">
      <xdr:nvSpPr>
        <xdr:cNvPr id="679" name="円/楕円 678"/>
        <xdr:cNvSpPr/>
      </xdr:nvSpPr>
      <xdr:spPr>
        <a:xfrm>
          <a:off x="13652500" y="168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92118</xdr:rowOff>
    </xdr:from>
    <xdr:ext cx="534377" cy="259045"/>
    <xdr:sp macro="" textlink="">
      <xdr:nvSpPr>
        <xdr:cNvPr id="680" name="テキスト ボックス 679"/>
        <xdr:cNvSpPr txBox="1"/>
      </xdr:nvSpPr>
      <xdr:spPr>
        <a:xfrm>
          <a:off x="13436111" y="168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120459</xdr:rowOff>
    </xdr:from>
    <xdr:to>
      <xdr:col>18</xdr:col>
      <xdr:colOff>492125</xdr:colOff>
      <xdr:row>99</xdr:row>
      <xdr:rowOff>50609</xdr:rowOff>
    </xdr:to>
    <xdr:sp macro="" textlink="">
      <xdr:nvSpPr>
        <xdr:cNvPr id="681" name="円/楕円 680"/>
        <xdr:cNvSpPr/>
      </xdr:nvSpPr>
      <xdr:spPr>
        <a:xfrm>
          <a:off x="12763500" y="169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41736</xdr:rowOff>
    </xdr:from>
    <xdr:ext cx="469744" cy="259045"/>
    <xdr:sp macro="" textlink="">
      <xdr:nvSpPr>
        <xdr:cNvPr id="682" name="テキスト ボックス 681"/>
        <xdr:cNvSpPr txBox="1"/>
      </xdr:nvSpPr>
      <xdr:spPr>
        <a:xfrm>
          <a:off x="12579427"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42545</xdr:rowOff>
    </xdr:from>
    <xdr:to>
      <xdr:col>31</xdr:col>
      <xdr:colOff>34925</xdr:colOff>
      <xdr:row>39</xdr:row>
      <xdr:rowOff>44450</xdr:rowOff>
    </xdr:to>
    <xdr:cxnSp macro="">
      <xdr:nvCxnSpPr>
        <xdr:cNvPr id="714" name="直線コネクタ 713"/>
        <xdr:cNvCxnSpPr/>
      </xdr:nvCxnSpPr>
      <xdr:spPr>
        <a:xfrm>
          <a:off x="20434300" y="6729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29</xdr:row>
      <xdr:rowOff>122746</xdr:rowOff>
    </xdr:from>
    <xdr:to>
      <xdr:col>29</xdr:col>
      <xdr:colOff>517525</xdr:colOff>
      <xdr:row>39</xdr:row>
      <xdr:rowOff>42545</xdr:rowOff>
    </xdr:to>
    <xdr:cxnSp macro="">
      <xdr:nvCxnSpPr>
        <xdr:cNvPr id="717" name="直線コネクタ 716"/>
        <xdr:cNvCxnSpPr/>
      </xdr:nvCxnSpPr>
      <xdr:spPr>
        <a:xfrm>
          <a:off x="19545300" y="5094796"/>
          <a:ext cx="889000" cy="163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29</xdr:row>
      <xdr:rowOff>122746</xdr:rowOff>
    </xdr:from>
    <xdr:to>
      <xdr:col>28</xdr:col>
      <xdr:colOff>314325</xdr:colOff>
      <xdr:row>39</xdr:row>
      <xdr:rowOff>44450</xdr:rowOff>
    </xdr:to>
    <xdr:cxnSp macro="">
      <xdr:nvCxnSpPr>
        <xdr:cNvPr id="720" name="直線コネクタ 719"/>
        <xdr:cNvCxnSpPr/>
      </xdr:nvCxnSpPr>
      <xdr:spPr>
        <a:xfrm flipV="1">
          <a:off x="18656300" y="5094796"/>
          <a:ext cx="889000" cy="163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5986</xdr:rowOff>
    </xdr:from>
    <xdr:ext cx="469744" cy="259045"/>
    <xdr:sp macro="" textlink="">
      <xdr:nvSpPr>
        <xdr:cNvPr id="722" name="テキスト ボックス 721"/>
        <xdr:cNvSpPr txBox="1"/>
      </xdr:nvSpPr>
      <xdr:spPr>
        <a:xfrm>
          <a:off x="193104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163195</xdr:rowOff>
    </xdr:from>
    <xdr:to>
      <xdr:col>29</xdr:col>
      <xdr:colOff>568325</xdr:colOff>
      <xdr:row>39</xdr:row>
      <xdr:rowOff>93345</xdr:rowOff>
    </xdr:to>
    <xdr:sp macro="" textlink="">
      <xdr:nvSpPr>
        <xdr:cNvPr id="734" name="円/楕円 733"/>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84472</xdr:rowOff>
    </xdr:from>
    <xdr:ext cx="313932" cy="259045"/>
    <xdr:sp macro="" textlink="">
      <xdr:nvSpPr>
        <xdr:cNvPr id="735" name="テキスト ボックス 734"/>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29</xdr:row>
      <xdr:rowOff>71946</xdr:rowOff>
    </xdr:from>
    <xdr:to>
      <xdr:col>28</xdr:col>
      <xdr:colOff>365125</xdr:colOff>
      <xdr:row>30</xdr:row>
      <xdr:rowOff>2096</xdr:rowOff>
    </xdr:to>
    <xdr:sp macro="" textlink="">
      <xdr:nvSpPr>
        <xdr:cNvPr id="736" name="円/楕円 735"/>
        <xdr:cNvSpPr/>
      </xdr:nvSpPr>
      <xdr:spPr>
        <a:xfrm>
          <a:off x="19494500" y="504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18623</xdr:rowOff>
    </xdr:from>
    <xdr:ext cx="469744" cy="259045"/>
    <xdr:sp macro="" textlink="">
      <xdr:nvSpPr>
        <xdr:cNvPr id="737" name="テキスト ボックス 736"/>
        <xdr:cNvSpPr txBox="1"/>
      </xdr:nvSpPr>
      <xdr:spPr>
        <a:xfrm>
          <a:off x="19310427" y="481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103759</xdr:rowOff>
    </xdr:from>
    <xdr:to>
      <xdr:col>32</xdr:col>
      <xdr:colOff>187325</xdr:colOff>
      <xdr:row>59</xdr:row>
      <xdr:rowOff>11176</xdr:rowOff>
    </xdr:to>
    <xdr:cxnSp macro="">
      <xdr:nvCxnSpPr>
        <xdr:cNvPr id="768" name="直線コネクタ 767"/>
        <xdr:cNvCxnSpPr/>
      </xdr:nvCxnSpPr>
      <xdr:spPr>
        <a:xfrm flipV="1">
          <a:off x="21323300" y="10047859"/>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6096</xdr:rowOff>
    </xdr:from>
    <xdr:to>
      <xdr:col>31</xdr:col>
      <xdr:colOff>34925</xdr:colOff>
      <xdr:row>59</xdr:row>
      <xdr:rowOff>11176</xdr:rowOff>
    </xdr:to>
    <xdr:cxnSp macro="">
      <xdr:nvCxnSpPr>
        <xdr:cNvPr id="771" name="直線コネクタ 770"/>
        <xdr:cNvCxnSpPr/>
      </xdr:nvCxnSpPr>
      <xdr:spPr>
        <a:xfrm>
          <a:off x="20434300" y="10121646"/>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136271</xdr:rowOff>
    </xdr:from>
    <xdr:to>
      <xdr:col>29</xdr:col>
      <xdr:colOff>517525</xdr:colOff>
      <xdr:row>59</xdr:row>
      <xdr:rowOff>6096</xdr:rowOff>
    </xdr:to>
    <xdr:cxnSp macro="">
      <xdr:nvCxnSpPr>
        <xdr:cNvPr id="774" name="直線コネクタ 773"/>
        <xdr:cNvCxnSpPr/>
      </xdr:nvCxnSpPr>
      <xdr:spPr>
        <a:xfrm>
          <a:off x="19545300" y="10080371"/>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131699</xdr:rowOff>
    </xdr:from>
    <xdr:to>
      <xdr:col>28</xdr:col>
      <xdr:colOff>314325</xdr:colOff>
      <xdr:row>58</xdr:row>
      <xdr:rowOff>136271</xdr:rowOff>
    </xdr:to>
    <xdr:cxnSp macro="">
      <xdr:nvCxnSpPr>
        <xdr:cNvPr id="777" name="直線コネクタ 776"/>
        <xdr:cNvCxnSpPr/>
      </xdr:nvCxnSpPr>
      <xdr:spPr>
        <a:xfrm>
          <a:off x="18656300" y="1007579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52959</xdr:rowOff>
    </xdr:from>
    <xdr:to>
      <xdr:col>32</xdr:col>
      <xdr:colOff>238125</xdr:colOff>
      <xdr:row>58</xdr:row>
      <xdr:rowOff>154559</xdr:rowOff>
    </xdr:to>
    <xdr:sp macro="" textlink="">
      <xdr:nvSpPr>
        <xdr:cNvPr id="787" name="円/楕円 786"/>
        <xdr:cNvSpPr/>
      </xdr:nvSpPr>
      <xdr:spPr>
        <a:xfrm>
          <a:off x="22110700" y="999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151909</xdr:rowOff>
    </xdr:from>
    <xdr:ext cx="378565" cy="259045"/>
    <xdr:sp macro="" textlink="">
      <xdr:nvSpPr>
        <xdr:cNvPr id="788" name="貸付金該当値テキスト"/>
        <xdr:cNvSpPr txBox="1"/>
      </xdr:nvSpPr>
      <xdr:spPr>
        <a:xfrm>
          <a:off x="22212300" y="9924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131826</xdr:rowOff>
    </xdr:from>
    <xdr:to>
      <xdr:col>31</xdr:col>
      <xdr:colOff>85725</xdr:colOff>
      <xdr:row>59</xdr:row>
      <xdr:rowOff>61976</xdr:rowOff>
    </xdr:to>
    <xdr:sp macro="" textlink="">
      <xdr:nvSpPr>
        <xdr:cNvPr id="789" name="円/楕円 788"/>
        <xdr:cNvSpPr/>
      </xdr:nvSpPr>
      <xdr:spPr>
        <a:xfrm>
          <a:off x="21272500" y="100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53103</xdr:rowOff>
    </xdr:from>
    <xdr:ext cx="378565" cy="259045"/>
    <xdr:sp macro="" textlink="">
      <xdr:nvSpPr>
        <xdr:cNvPr id="790" name="テキスト ボックス 789"/>
        <xdr:cNvSpPr txBox="1"/>
      </xdr:nvSpPr>
      <xdr:spPr>
        <a:xfrm>
          <a:off x="21134017" y="1016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126746</xdr:rowOff>
    </xdr:from>
    <xdr:to>
      <xdr:col>29</xdr:col>
      <xdr:colOff>568325</xdr:colOff>
      <xdr:row>59</xdr:row>
      <xdr:rowOff>56896</xdr:rowOff>
    </xdr:to>
    <xdr:sp macro="" textlink="">
      <xdr:nvSpPr>
        <xdr:cNvPr id="791" name="円/楕円 790"/>
        <xdr:cNvSpPr/>
      </xdr:nvSpPr>
      <xdr:spPr>
        <a:xfrm>
          <a:off x="20383500" y="100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48023</xdr:rowOff>
    </xdr:from>
    <xdr:ext cx="378565" cy="259045"/>
    <xdr:sp macro="" textlink="">
      <xdr:nvSpPr>
        <xdr:cNvPr id="792" name="テキスト ボックス 791"/>
        <xdr:cNvSpPr txBox="1"/>
      </xdr:nvSpPr>
      <xdr:spPr>
        <a:xfrm>
          <a:off x="20245017" y="101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85471</xdr:rowOff>
    </xdr:from>
    <xdr:to>
      <xdr:col>28</xdr:col>
      <xdr:colOff>365125</xdr:colOff>
      <xdr:row>59</xdr:row>
      <xdr:rowOff>15621</xdr:rowOff>
    </xdr:to>
    <xdr:sp macro="" textlink="">
      <xdr:nvSpPr>
        <xdr:cNvPr id="793" name="円/楕円 792"/>
        <xdr:cNvSpPr/>
      </xdr:nvSpPr>
      <xdr:spPr>
        <a:xfrm>
          <a:off x="19494500" y="100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6748</xdr:rowOff>
    </xdr:from>
    <xdr:ext cx="378565" cy="259045"/>
    <xdr:sp macro="" textlink="">
      <xdr:nvSpPr>
        <xdr:cNvPr id="794" name="テキスト ボックス 793"/>
        <xdr:cNvSpPr txBox="1"/>
      </xdr:nvSpPr>
      <xdr:spPr>
        <a:xfrm>
          <a:off x="19356017" y="10122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80899</xdr:rowOff>
    </xdr:from>
    <xdr:to>
      <xdr:col>27</xdr:col>
      <xdr:colOff>161925</xdr:colOff>
      <xdr:row>59</xdr:row>
      <xdr:rowOff>11049</xdr:rowOff>
    </xdr:to>
    <xdr:sp macro="" textlink="">
      <xdr:nvSpPr>
        <xdr:cNvPr id="795" name="円/楕円 794"/>
        <xdr:cNvSpPr/>
      </xdr:nvSpPr>
      <xdr:spPr>
        <a:xfrm>
          <a:off x="18605500" y="10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2176</xdr:rowOff>
    </xdr:from>
    <xdr:ext cx="378565" cy="259045"/>
    <xdr:sp macro="" textlink="">
      <xdr:nvSpPr>
        <xdr:cNvPr id="796" name="テキスト ボックス 795"/>
        <xdr:cNvSpPr txBox="1"/>
      </xdr:nvSpPr>
      <xdr:spPr>
        <a:xfrm>
          <a:off x="18467017" y="1011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842</xdr:rowOff>
    </xdr:from>
    <xdr:to>
      <xdr:col>32</xdr:col>
      <xdr:colOff>187325</xdr:colOff>
      <xdr:row>78</xdr:row>
      <xdr:rowOff>41353</xdr:rowOff>
    </xdr:to>
    <xdr:cxnSp macro="">
      <xdr:nvCxnSpPr>
        <xdr:cNvPr id="828" name="直線コネクタ 827"/>
        <xdr:cNvCxnSpPr/>
      </xdr:nvCxnSpPr>
      <xdr:spPr>
        <a:xfrm flipV="1">
          <a:off x="21323300" y="13373942"/>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11750</xdr:rowOff>
    </xdr:from>
    <xdr:to>
      <xdr:col>31</xdr:col>
      <xdr:colOff>34925</xdr:colOff>
      <xdr:row>78</xdr:row>
      <xdr:rowOff>41353</xdr:rowOff>
    </xdr:to>
    <xdr:cxnSp macro="">
      <xdr:nvCxnSpPr>
        <xdr:cNvPr id="831" name="直線コネクタ 830"/>
        <xdr:cNvCxnSpPr/>
      </xdr:nvCxnSpPr>
      <xdr:spPr>
        <a:xfrm>
          <a:off x="20434300" y="13213400"/>
          <a:ext cx="889000" cy="20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11750</xdr:rowOff>
    </xdr:from>
    <xdr:to>
      <xdr:col>29</xdr:col>
      <xdr:colOff>517525</xdr:colOff>
      <xdr:row>77</xdr:row>
      <xdr:rowOff>76966</xdr:rowOff>
    </xdr:to>
    <xdr:cxnSp macro="">
      <xdr:nvCxnSpPr>
        <xdr:cNvPr id="834" name="直線コネクタ 833"/>
        <xdr:cNvCxnSpPr/>
      </xdr:nvCxnSpPr>
      <xdr:spPr>
        <a:xfrm flipV="1">
          <a:off x="19545300" y="13213400"/>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76966</xdr:rowOff>
    </xdr:from>
    <xdr:to>
      <xdr:col>28</xdr:col>
      <xdr:colOff>314325</xdr:colOff>
      <xdr:row>77</xdr:row>
      <xdr:rowOff>108006</xdr:rowOff>
    </xdr:to>
    <xdr:cxnSp macro="">
      <xdr:nvCxnSpPr>
        <xdr:cNvPr id="837" name="直線コネクタ 836"/>
        <xdr:cNvCxnSpPr/>
      </xdr:nvCxnSpPr>
      <xdr:spPr>
        <a:xfrm flipV="1">
          <a:off x="18656300" y="13278616"/>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121492</xdr:rowOff>
    </xdr:from>
    <xdr:to>
      <xdr:col>32</xdr:col>
      <xdr:colOff>238125</xdr:colOff>
      <xdr:row>78</xdr:row>
      <xdr:rowOff>51642</xdr:rowOff>
    </xdr:to>
    <xdr:sp macro="" textlink="">
      <xdr:nvSpPr>
        <xdr:cNvPr id="847" name="円/楕円 846"/>
        <xdr:cNvSpPr/>
      </xdr:nvSpPr>
      <xdr:spPr>
        <a:xfrm>
          <a:off x="22110700" y="1332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36419</xdr:rowOff>
    </xdr:from>
    <xdr:ext cx="534377" cy="259045"/>
    <xdr:sp macro="" textlink="">
      <xdr:nvSpPr>
        <xdr:cNvPr id="848" name="繰出金該当値テキスト"/>
        <xdr:cNvSpPr txBox="1"/>
      </xdr:nvSpPr>
      <xdr:spPr>
        <a:xfrm>
          <a:off x="22212300" y="132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162003</xdr:rowOff>
    </xdr:from>
    <xdr:to>
      <xdr:col>31</xdr:col>
      <xdr:colOff>85725</xdr:colOff>
      <xdr:row>78</xdr:row>
      <xdr:rowOff>92153</xdr:rowOff>
    </xdr:to>
    <xdr:sp macro="" textlink="">
      <xdr:nvSpPr>
        <xdr:cNvPr id="849" name="円/楕円 848"/>
        <xdr:cNvSpPr/>
      </xdr:nvSpPr>
      <xdr:spPr>
        <a:xfrm>
          <a:off x="21272500" y="133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83280</xdr:rowOff>
    </xdr:from>
    <xdr:ext cx="534377" cy="259045"/>
    <xdr:sp macro="" textlink="">
      <xdr:nvSpPr>
        <xdr:cNvPr id="850" name="テキスト ボックス 849"/>
        <xdr:cNvSpPr txBox="1"/>
      </xdr:nvSpPr>
      <xdr:spPr>
        <a:xfrm>
          <a:off x="21056111" y="1345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132400</xdr:rowOff>
    </xdr:from>
    <xdr:to>
      <xdr:col>29</xdr:col>
      <xdr:colOff>568325</xdr:colOff>
      <xdr:row>77</xdr:row>
      <xdr:rowOff>62550</xdr:rowOff>
    </xdr:to>
    <xdr:sp macro="" textlink="">
      <xdr:nvSpPr>
        <xdr:cNvPr id="851" name="円/楕円 850"/>
        <xdr:cNvSpPr/>
      </xdr:nvSpPr>
      <xdr:spPr>
        <a:xfrm>
          <a:off x="20383500" y="131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53677</xdr:rowOff>
    </xdr:from>
    <xdr:ext cx="534377" cy="259045"/>
    <xdr:sp macro="" textlink="">
      <xdr:nvSpPr>
        <xdr:cNvPr id="852" name="テキスト ボックス 851"/>
        <xdr:cNvSpPr txBox="1"/>
      </xdr:nvSpPr>
      <xdr:spPr>
        <a:xfrm>
          <a:off x="20167111" y="132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26166</xdr:rowOff>
    </xdr:from>
    <xdr:to>
      <xdr:col>28</xdr:col>
      <xdr:colOff>365125</xdr:colOff>
      <xdr:row>77</xdr:row>
      <xdr:rowOff>127766</xdr:rowOff>
    </xdr:to>
    <xdr:sp macro="" textlink="">
      <xdr:nvSpPr>
        <xdr:cNvPr id="853" name="円/楕円 852"/>
        <xdr:cNvSpPr/>
      </xdr:nvSpPr>
      <xdr:spPr>
        <a:xfrm>
          <a:off x="194945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118893</xdr:rowOff>
    </xdr:from>
    <xdr:ext cx="534377" cy="259045"/>
    <xdr:sp macro="" textlink="">
      <xdr:nvSpPr>
        <xdr:cNvPr id="854" name="テキスト ボックス 853"/>
        <xdr:cNvSpPr txBox="1"/>
      </xdr:nvSpPr>
      <xdr:spPr>
        <a:xfrm>
          <a:off x="19278111" y="1332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57206</xdr:rowOff>
    </xdr:from>
    <xdr:to>
      <xdr:col>27</xdr:col>
      <xdr:colOff>161925</xdr:colOff>
      <xdr:row>77</xdr:row>
      <xdr:rowOff>158806</xdr:rowOff>
    </xdr:to>
    <xdr:sp macro="" textlink="">
      <xdr:nvSpPr>
        <xdr:cNvPr id="855" name="円/楕円 854"/>
        <xdr:cNvSpPr/>
      </xdr:nvSpPr>
      <xdr:spPr>
        <a:xfrm>
          <a:off x="18605500" y="13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149933</xdr:rowOff>
    </xdr:from>
    <xdr:ext cx="534377" cy="259045"/>
    <xdr:sp macro="" textlink="">
      <xdr:nvSpPr>
        <xdr:cNvPr id="856" name="テキスト ボックス 855"/>
        <xdr:cNvSpPr txBox="1"/>
      </xdr:nvSpPr>
      <xdr:spPr>
        <a:xfrm>
          <a:off x="18389111" y="133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・補助費等は住民一人当たり</a:t>
          </a:r>
          <a:r>
            <a:rPr lang="en-US" altLang="ja-JP" sz="1100" b="0" i="0" u="none" strike="noStrike" baseline="0" smtClean="0">
              <a:solidFill>
                <a:schemeClr val="dk1"/>
              </a:solidFill>
              <a:latin typeface="+mn-lt"/>
              <a:ea typeface="+mn-ea"/>
              <a:cs typeface="+mn-cs"/>
            </a:rPr>
            <a:t>97,692</a:t>
          </a:r>
          <a:r>
            <a:rPr lang="ja-JP" altLang="en-US" sz="1100" b="0" i="0" u="none" strike="noStrike" baseline="0" smtClean="0">
              <a:solidFill>
                <a:schemeClr val="dk1"/>
              </a:solidFill>
              <a:latin typeface="+mn-lt"/>
              <a:ea typeface="+mn-ea"/>
              <a:cs typeface="+mn-cs"/>
            </a:rPr>
            <a:t>円となっており、類似団体と比較して一人当たりコストが高い状況となっている。これは、ごみ処理・常備消防・病院事業において一部事務組合を構成しているため、他の類似団体と比べ負担金の金額が多額であるためである。</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latin typeface="+mn-lt"/>
              <a:ea typeface="+mn-ea"/>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kumimoji="1" lang="en-US" altLang="ja-JP" sz="1100" b="0" i="0" u="none" strike="noStrike" baseline="0" smtClean="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60343</xdr:rowOff>
    </xdr:from>
    <xdr:to>
      <xdr:col>6</xdr:col>
      <xdr:colOff>511175</xdr:colOff>
      <xdr:row>37</xdr:row>
      <xdr:rowOff>135781</xdr:rowOff>
    </xdr:to>
    <xdr:cxnSp macro="">
      <xdr:nvCxnSpPr>
        <xdr:cNvPr id="63" name="直線コネクタ 62"/>
        <xdr:cNvCxnSpPr/>
      </xdr:nvCxnSpPr>
      <xdr:spPr>
        <a:xfrm flipV="1">
          <a:off x="3797300" y="6403993"/>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135781</xdr:rowOff>
    </xdr:from>
    <xdr:to>
      <xdr:col>5</xdr:col>
      <xdr:colOff>358775</xdr:colOff>
      <xdr:row>37</xdr:row>
      <xdr:rowOff>151783</xdr:rowOff>
    </xdr:to>
    <xdr:cxnSp macro="">
      <xdr:nvCxnSpPr>
        <xdr:cNvPr id="66" name="直線コネクタ 65"/>
        <xdr:cNvCxnSpPr/>
      </xdr:nvCxnSpPr>
      <xdr:spPr>
        <a:xfrm flipV="1">
          <a:off x="2908300" y="647943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151783</xdr:rowOff>
    </xdr:from>
    <xdr:to>
      <xdr:col>4</xdr:col>
      <xdr:colOff>155575</xdr:colOff>
      <xdr:row>37</xdr:row>
      <xdr:rowOff>154069</xdr:rowOff>
    </xdr:to>
    <xdr:cxnSp macro="">
      <xdr:nvCxnSpPr>
        <xdr:cNvPr id="69" name="直線コネクタ 68"/>
        <xdr:cNvCxnSpPr/>
      </xdr:nvCxnSpPr>
      <xdr:spPr>
        <a:xfrm flipV="1">
          <a:off x="2019300" y="64954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32584</xdr:rowOff>
    </xdr:from>
    <xdr:to>
      <xdr:col>2</xdr:col>
      <xdr:colOff>638175</xdr:colOff>
      <xdr:row>37</xdr:row>
      <xdr:rowOff>154069</xdr:rowOff>
    </xdr:to>
    <xdr:cxnSp macro="">
      <xdr:nvCxnSpPr>
        <xdr:cNvPr id="72" name="直線コネクタ 71"/>
        <xdr:cNvCxnSpPr/>
      </xdr:nvCxnSpPr>
      <xdr:spPr>
        <a:xfrm>
          <a:off x="1130300" y="637623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9543</xdr:rowOff>
    </xdr:from>
    <xdr:to>
      <xdr:col>6</xdr:col>
      <xdr:colOff>561975</xdr:colOff>
      <xdr:row>37</xdr:row>
      <xdr:rowOff>111143</xdr:rowOff>
    </xdr:to>
    <xdr:sp macro="" textlink="">
      <xdr:nvSpPr>
        <xdr:cNvPr id="82" name="円/楕円 81"/>
        <xdr:cNvSpPr/>
      </xdr:nvSpPr>
      <xdr:spPr>
        <a:xfrm>
          <a:off x="4584700" y="63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159420</xdr:rowOff>
    </xdr:from>
    <xdr:ext cx="469744" cy="259045"/>
    <xdr:sp macro="" textlink="">
      <xdr:nvSpPr>
        <xdr:cNvPr id="83" name="議会費該当値テキスト"/>
        <xdr:cNvSpPr txBox="1"/>
      </xdr:nvSpPr>
      <xdr:spPr>
        <a:xfrm>
          <a:off x="4686300" y="633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84981</xdr:rowOff>
    </xdr:from>
    <xdr:to>
      <xdr:col>5</xdr:col>
      <xdr:colOff>409575</xdr:colOff>
      <xdr:row>38</xdr:row>
      <xdr:rowOff>15131</xdr:rowOff>
    </xdr:to>
    <xdr:sp macro="" textlink="">
      <xdr:nvSpPr>
        <xdr:cNvPr id="84" name="円/楕円 83"/>
        <xdr:cNvSpPr/>
      </xdr:nvSpPr>
      <xdr:spPr>
        <a:xfrm>
          <a:off x="3746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6258</xdr:rowOff>
    </xdr:from>
    <xdr:ext cx="469744" cy="259045"/>
    <xdr:sp macro="" textlink="">
      <xdr:nvSpPr>
        <xdr:cNvPr id="85" name="テキスト ボックス 84"/>
        <xdr:cNvSpPr txBox="1"/>
      </xdr:nvSpPr>
      <xdr:spPr>
        <a:xfrm>
          <a:off x="3562427"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100983</xdr:rowOff>
    </xdr:from>
    <xdr:to>
      <xdr:col>4</xdr:col>
      <xdr:colOff>206375</xdr:colOff>
      <xdr:row>38</xdr:row>
      <xdr:rowOff>31133</xdr:rowOff>
    </xdr:to>
    <xdr:sp macro="" textlink="">
      <xdr:nvSpPr>
        <xdr:cNvPr id="86" name="円/楕円 85"/>
        <xdr:cNvSpPr/>
      </xdr:nvSpPr>
      <xdr:spPr>
        <a:xfrm>
          <a:off x="2857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22260</xdr:rowOff>
    </xdr:from>
    <xdr:ext cx="469744" cy="259045"/>
    <xdr:sp macro="" textlink="">
      <xdr:nvSpPr>
        <xdr:cNvPr id="87" name="テキスト ボックス 86"/>
        <xdr:cNvSpPr txBox="1"/>
      </xdr:nvSpPr>
      <xdr:spPr>
        <a:xfrm>
          <a:off x="2673427" y="65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103269</xdr:rowOff>
    </xdr:from>
    <xdr:to>
      <xdr:col>3</xdr:col>
      <xdr:colOff>3175</xdr:colOff>
      <xdr:row>38</xdr:row>
      <xdr:rowOff>33420</xdr:rowOff>
    </xdr:to>
    <xdr:sp macro="" textlink="">
      <xdr:nvSpPr>
        <xdr:cNvPr id="88" name="円/楕円 87"/>
        <xdr:cNvSpPr/>
      </xdr:nvSpPr>
      <xdr:spPr>
        <a:xfrm>
          <a:off x="1968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24546</xdr:rowOff>
    </xdr:from>
    <xdr:ext cx="469744" cy="259045"/>
    <xdr:sp macro="" textlink="">
      <xdr:nvSpPr>
        <xdr:cNvPr id="89" name="テキスト ボックス 88"/>
        <xdr:cNvSpPr txBox="1"/>
      </xdr:nvSpPr>
      <xdr:spPr>
        <a:xfrm>
          <a:off x="1784427" y="65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153234</xdr:rowOff>
    </xdr:from>
    <xdr:to>
      <xdr:col>1</xdr:col>
      <xdr:colOff>485775</xdr:colOff>
      <xdr:row>37</xdr:row>
      <xdr:rowOff>83384</xdr:rowOff>
    </xdr:to>
    <xdr:sp macro="" textlink="">
      <xdr:nvSpPr>
        <xdr:cNvPr id="90" name="円/楕円 89"/>
        <xdr:cNvSpPr/>
      </xdr:nvSpPr>
      <xdr:spPr>
        <a:xfrm>
          <a:off x="1079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74511</xdr:rowOff>
    </xdr:from>
    <xdr:ext cx="469744" cy="259045"/>
    <xdr:sp macro="" textlink="">
      <xdr:nvSpPr>
        <xdr:cNvPr id="91" name="テキスト ボックス 90"/>
        <xdr:cNvSpPr txBox="1"/>
      </xdr:nvSpPr>
      <xdr:spPr>
        <a:xfrm>
          <a:off x="895427" y="641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169124</xdr:rowOff>
    </xdr:from>
    <xdr:to>
      <xdr:col>6</xdr:col>
      <xdr:colOff>511175</xdr:colOff>
      <xdr:row>58</xdr:row>
      <xdr:rowOff>32824</xdr:rowOff>
    </xdr:to>
    <xdr:cxnSp macro="">
      <xdr:nvCxnSpPr>
        <xdr:cNvPr id="123" name="直線コネクタ 122"/>
        <xdr:cNvCxnSpPr/>
      </xdr:nvCxnSpPr>
      <xdr:spPr>
        <a:xfrm flipV="1">
          <a:off x="3797300" y="9941774"/>
          <a:ext cx="8382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124264</xdr:rowOff>
    </xdr:from>
    <xdr:to>
      <xdr:col>5</xdr:col>
      <xdr:colOff>358775</xdr:colOff>
      <xdr:row>58</xdr:row>
      <xdr:rowOff>32824</xdr:rowOff>
    </xdr:to>
    <xdr:cxnSp macro="">
      <xdr:nvCxnSpPr>
        <xdr:cNvPr id="126" name="直線コネクタ 125"/>
        <xdr:cNvCxnSpPr/>
      </xdr:nvCxnSpPr>
      <xdr:spPr>
        <a:xfrm>
          <a:off x="2908300" y="98969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124264</xdr:rowOff>
    </xdr:from>
    <xdr:to>
      <xdr:col>4</xdr:col>
      <xdr:colOff>155575</xdr:colOff>
      <xdr:row>58</xdr:row>
      <xdr:rowOff>34163</xdr:rowOff>
    </xdr:to>
    <xdr:cxnSp macro="">
      <xdr:nvCxnSpPr>
        <xdr:cNvPr id="129" name="直線コネクタ 128"/>
        <xdr:cNvCxnSpPr/>
      </xdr:nvCxnSpPr>
      <xdr:spPr>
        <a:xfrm flipV="1">
          <a:off x="2019300" y="9896914"/>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34163</xdr:rowOff>
    </xdr:from>
    <xdr:to>
      <xdr:col>2</xdr:col>
      <xdr:colOff>638175</xdr:colOff>
      <xdr:row>58</xdr:row>
      <xdr:rowOff>91171</xdr:rowOff>
    </xdr:to>
    <xdr:cxnSp macro="">
      <xdr:nvCxnSpPr>
        <xdr:cNvPr id="132" name="直線コネクタ 131"/>
        <xdr:cNvCxnSpPr/>
      </xdr:nvCxnSpPr>
      <xdr:spPr>
        <a:xfrm flipV="1">
          <a:off x="1130300" y="9978263"/>
          <a:ext cx="889000" cy="5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118324</xdr:rowOff>
    </xdr:from>
    <xdr:to>
      <xdr:col>6</xdr:col>
      <xdr:colOff>561975</xdr:colOff>
      <xdr:row>58</xdr:row>
      <xdr:rowOff>48474</xdr:rowOff>
    </xdr:to>
    <xdr:sp macro="" textlink="">
      <xdr:nvSpPr>
        <xdr:cNvPr id="142" name="円/楕円 141"/>
        <xdr:cNvSpPr/>
      </xdr:nvSpPr>
      <xdr:spPr>
        <a:xfrm>
          <a:off x="4584700" y="98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96751</xdr:rowOff>
    </xdr:from>
    <xdr:ext cx="534377" cy="259045"/>
    <xdr:sp macro="" textlink="">
      <xdr:nvSpPr>
        <xdr:cNvPr id="143" name="総務費該当値テキスト"/>
        <xdr:cNvSpPr txBox="1"/>
      </xdr:nvSpPr>
      <xdr:spPr>
        <a:xfrm>
          <a:off x="4686300" y="986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153474</xdr:rowOff>
    </xdr:from>
    <xdr:to>
      <xdr:col>5</xdr:col>
      <xdr:colOff>409575</xdr:colOff>
      <xdr:row>58</xdr:row>
      <xdr:rowOff>83624</xdr:rowOff>
    </xdr:to>
    <xdr:sp macro="" textlink="">
      <xdr:nvSpPr>
        <xdr:cNvPr id="144" name="円/楕円 143"/>
        <xdr:cNvSpPr/>
      </xdr:nvSpPr>
      <xdr:spPr>
        <a:xfrm>
          <a:off x="3746500" y="99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74751</xdr:rowOff>
    </xdr:from>
    <xdr:ext cx="534377" cy="259045"/>
    <xdr:sp macro="" textlink="">
      <xdr:nvSpPr>
        <xdr:cNvPr id="145" name="テキスト ボックス 144"/>
        <xdr:cNvSpPr txBox="1"/>
      </xdr:nvSpPr>
      <xdr:spPr>
        <a:xfrm>
          <a:off x="3530111" y="10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73464</xdr:rowOff>
    </xdr:from>
    <xdr:to>
      <xdr:col>4</xdr:col>
      <xdr:colOff>206375</xdr:colOff>
      <xdr:row>58</xdr:row>
      <xdr:rowOff>3614</xdr:rowOff>
    </xdr:to>
    <xdr:sp macro="" textlink="">
      <xdr:nvSpPr>
        <xdr:cNvPr id="146" name="円/楕円 145"/>
        <xdr:cNvSpPr/>
      </xdr:nvSpPr>
      <xdr:spPr>
        <a:xfrm>
          <a:off x="2857500" y="98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166191</xdr:rowOff>
    </xdr:from>
    <xdr:ext cx="534377" cy="259045"/>
    <xdr:sp macro="" textlink="">
      <xdr:nvSpPr>
        <xdr:cNvPr id="147" name="テキスト ボックス 146"/>
        <xdr:cNvSpPr txBox="1"/>
      </xdr:nvSpPr>
      <xdr:spPr>
        <a:xfrm>
          <a:off x="2641111" y="993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154813</xdr:rowOff>
    </xdr:from>
    <xdr:to>
      <xdr:col>3</xdr:col>
      <xdr:colOff>3175</xdr:colOff>
      <xdr:row>58</xdr:row>
      <xdr:rowOff>84963</xdr:rowOff>
    </xdr:to>
    <xdr:sp macro="" textlink="">
      <xdr:nvSpPr>
        <xdr:cNvPr id="148" name="円/楕円 147"/>
        <xdr:cNvSpPr/>
      </xdr:nvSpPr>
      <xdr:spPr>
        <a:xfrm>
          <a:off x="1968500" y="992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76090</xdr:rowOff>
    </xdr:from>
    <xdr:ext cx="534377" cy="259045"/>
    <xdr:sp macro="" textlink="">
      <xdr:nvSpPr>
        <xdr:cNvPr id="149" name="テキスト ボックス 148"/>
        <xdr:cNvSpPr txBox="1"/>
      </xdr:nvSpPr>
      <xdr:spPr>
        <a:xfrm>
          <a:off x="1752111" y="100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40371</xdr:rowOff>
    </xdr:from>
    <xdr:to>
      <xdr:col>1</xdr:col>
      <xdr:colOff>485775</xdr:colOff>
      <xdr:row>58</xdr:row>
      <xdr:rowOff>141971</xdr:rowOff>
    </xdr:to>
    <xdr:sp macro="" textlink="">
      <xdr:nvSpPr>
        <xdr:cNvPr id="150" name="円/楕円 149"/>
        <xdr:cNvSpPr/>
      </xdr:nvSpPr>
      <xdr:spPr>
        <a:xfrm>
          <a:off x="1079500" y="9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133098</xdr:rowOff>
    </xdr:from>
    <xdr:ext cx="534377" cy="259045"/>
    <xdr:sp macro="" textlink="">
      <xdr:nvSpPr>
        <xdr:cNvPr id="151" name="テキスト ボックス 150"/>
        <xdr:cNvSpPr txBox="1"/>
      </xdr:nvSpPr>
      <xdr:spPr>
        <a:xfrm>
          <a:off x="863111" y="100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129696</xdr:rowOff>
    </xdr:from>
    <xdr:to>
      <xdr:col>6</xdr:col>
      <xdr:colOff>511175</xdr:colOff>
      <xdr:row>76</xdr:row>
      <xdr:rowOff>170473</xdr:rowOff>
    </xdr:to>
    <xdr:cxnSp macro="">
      <xdr:nvCxnSpPr>
        <xdr:cNvPr id="183" name="直線コネクタ 182"/>
        <xdr:cNvCxnSpPr/>
      </xdr:nvCxnSpPr>
      <xdr:spPr>
        <a:xfrm flipV="1">
          <a:off x="3797300" y="13159896"/>
          <a:ext cx="838200" cy="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170473</xdr:rowOff>
    </xdr:from>
    <xdr:to>
      <xdr:col>5</xdr:col>
      <xdr:colOff>358775</xdr:colOff>
      <xdr:row>77</xdr:row>
      <xdr:rowOff>69803</xdr:rowOff>
    </xdr:to>
    <xdr:cxnSp macro="">
      <xdr:nvCxnSpPr>
        <xdr:cNvPr id="186" name="直線コネクタ 185"/>
        <xdr:cNvCxnSpPr/>
      </xdr:nvCxnSpPr>
      <xdr:spPr>
        <a:xfrm flipV="1">
          <a:off x="2908300" y="13200673"/>
          <a:ext cx="889000" cy="7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69803</xdr:rowOff>
    </xdr:from>
    <xdr:to>
      <xdr:col>4</xdr:col>
      <xdr:colOff>155575</xdr:colOff>
      <xdr:row>77</xdr:row>
      <xdr:rowOff>97572</xdr:rowOff>
    </xdr:to>
    <xdr:cxnSp macro="">
      <xdr:nvCxnSpPr>
        <xdr:cNvPr id="189" name="直線コネクタ 188"/>
        <xdr:cNvCxnSpPr/>
      </xdr:nvCxnSpPr>
      <xdr:spPr>
        <a:xfrm flipV="1">
          <a:off x="2019300" y="1327145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97572</xdr:rowOff>
    </xdr:from>
    <xdr:to>
      <xdr:col>2</xdr:col>
      <xdr:colOff>638175</xdr:colOff>
      <xdr:row>77</xdr:row>
      <xdr:rowOff>142160</xdr:rowOff>
    </xdr:to>
    <xdr:cxnSp macro="">
      <xdr:nvCxnSpPr>
        <xdr:cNvPr id="192" name="直線コネクタ 191"/>
        <xdr:cNvCxnSpPr/>
      </xdr:nvCxnSpPr>
      <xdr:spPr>
        <a:xfrm flipV="1">
          <a:off x="1130300" y="13299222"/>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78896</xdr:rowOff>
    </xdr:from>
    <xdr:to>
      <xdr:col>6</xdr:col>
      <xdr:colOff>561975</xdr:colOff>
      <xdr:row>77</xdr:row>
      <xdr:rowOff>9046</xdr:rowOff>
    </xdr:to>
    <xdr:sp macro="" textlink="">
      <xdr:nvSpPr>
        <xdr:cNvPr id="202" name="円/楕円 201"/>
        <xdr:cNvSpPr/>
      </xdr:nvSpPr>
      <xdr:spPr>
        <a:xfrm>
          <a:off x="4584700" y="1310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101773</xdr:rowOff>
    </xdr:from>
    <xdr:ext cx="599010" cy="259045"/>
    <xdr:sp macro="" textlink="">
      <xdr:nvSpPr>
        <xdr:cNvPr id="203" name="民生費該当値テキスト"/>
        <xdr:cNvSpPr txBox="1"/>
      </xdr:nvSpPr>
      <xdr:spPr>
        <a:xfrm>
          <a:off x="4686300" y="1296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134,419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119673</xdr:rowOff>
    </xdr:from>
    <xdr:to>
      <xdr:col>5</xdr:col>
      <xdr:colOff>409575</xdr:colOff>
      <xdr:row>77</xdr:row>
      <xdr:rowOff>49823</xdr:rowOff>
    </xdr:to>
    <xdr:sp macro="" textlink="">
      <xdr:nvSpPr>
        <xdr:cNvPr id="204" name="円/楕円 203"/>
        <xdr:cNvSpPr/>
      </xdr:nvSpPr>
      <xdr:spPr>
        <a:xfrm>
          <a:off x="3746500" y="131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40950</xdr:rowOff>
    </xdr:from>
    <xdr:ext cx="599010" cy="259045"/>
    <xdr:sp macro="" textlink="">
      <xdr:nvSpPr>
        <xdr:cNvPr id="205" name="テキスト ボックス 204"/>
        <xdr:cNvSpPr txBox="1"/>
      </xdr:nvSpPr>
      <xdr:spPr>
        <a:xfrm>
          <a:off x="3497794" y="1324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19003</xdr:rowOff>
    </xdr:from>
    <xdr:to>
      <xdr:col>4</xdr:col>
      <xdr:colOff>206375</xdr:colOff>
      <xdr:row>77</xdr:row>
      <xdr:rowOff>120603</xdr:rowOff>
    </xdr:to>
    <xdr:sp macro="" textlink="">
      <xdr:nvSpPr>
        <xdr:cNvPr id="206" name="円/楕円 205"/>
        <xdr:cNvSpPr/>
      </xdr:nvSpPr>
      <xdr:spPr>
        <a:xfrm>
          <a:off x="2857500" y="1322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137130</xdr:rowOff>
    </xdr:from>
    <xdr:ext cx="599010" cy="259045"/>
    <xdr:sp macro="" textlink="">
      <xdr:nvSpPr>
        <xdr:cNvPr id="207" name="テキスト ボックス 206"/>
        <xdr:cNvSpPr txBox="1"/>
      </xdr:nvSpPr>
      <xdr:spPr>
        <a:xfrm>
          <a:off x="2608794" y="1299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46772</xdr:rowOff>
    </xdr:from>
    <xdr:to>
      <xdr:col>3</xdr:col>
      <xdr:colOff>3175</xdr:colOff>
      <xdr:row>77</xdr:row>
      <xdr:rowOff>148372</xdr:rowOff>
    </xdr:to>
    <xdr:sp macro="" textlink="">
      <xdr:nvSpPr>
        <xdr:cNvPr id="208" name="円/楕円 207"/>
        <xdr:cNvSpPr/>
      </xdr:nvSpPr>
      <xdr:spPr>
        <a:xfrm>
          <a:off x="1968500" y="132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139499</xdr:rowOff>
    </xdr:from>
    <xdr:ext cx="599010" cy="259045"/>
    <xdr:sp macro="" textlink="">
      <xdr:nvSpPr>
        <xdr:cNvPr id="209" name="テキスト ボックス 208"/>
        <xdr:cNvSpPr txBox="1"/>
      </xdr:nvSpPr>
      <xdr:spPr>
        <a:xfrm>
          <a:off x="1719794" y="1334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91360</xdr:rowOff>
    </xdr:from>
    <xdr:to>
      <xdr:col>1</xdr:col>
      <xdr:colOff>485775</xdr:colOff>
      <xdr:row>78</xdr:row>
      <xdr:rowOff>21510</xdr:rowOff>
    </xdr:to>
    <xdr:sp macro="" textlink="">
      <xdr:nvSpPr>
        <xdr:cNvPr id="210" name="円/楕円 209"/>
        <xdr:cNvSpPr/>
      </xdr:nvSpPr>
      <xdr:spPr>
        <a:xfrm>
          <a:off x="1079500" y="132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12637</xdr:rowOff>
    </xdr:from>
    <xdr:ext cx="599010" cy="259045"/>
    <xdr:sp macro="" textlink="">
      <xdr:nvSpPr>
        <xdr:cNvPr id="211" name="テキスト ボックス 210"/>
        <xdr:cNvSpPr txBox="1"/>
      </xdr:nvSpPr>
      <xdr:spPr>
        <a:xfrm>
          <a:off x="830794" y="1338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112709</xdr:rowOff>
    </xdr:from>
    <xdr:to>
      <xdr:col>6</xdr:col>
      <xdr:colOff>511175</xdr:colOff>
      <xdr:row>94</xdr:row>
      <xdr:rowOff>119599</xdr:rowOff>
    </xdr:to>
    <xdr:cxnSp macro="">
      <xdr:nvCxnSpPr>
        <xdr:cNvPr id="243" name="直線コネクタ 242"/>
        <xdr:cNvCxnSpPr/>
      </xdr:nvCxnSpPr>
      <xdr:spPr>
        <a:xfrm>
          <a:off x="3797300" y="16057559"/>
          <a:ext cx="838200" cy="17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157199</xdr:rowOff>
    </xdr:from>
    <xdr:ext cx="534377" cy="259045"/>
    <xdr:sp macro="" textlink="">
      <xdr:nvSpPr>
        <xdr:cNvPr id="244" name="衛生費平均値テキスト"/>
        <xdr:cNvSpPr txBox="1"/>
      </xdr:nvSpPr>
      <xdr:spPr>
        <a:xfrm>
          <a:off x="4686300" y="16616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112709</xdr:rowOff>
    </xdr:from>
    <xdr:to>
      <xdr:col>5</xdr:col>
      <xdr:colOff>358775</xdr:colOff>
      <xdr:row>96</xdr:row>
      <xdr:rowOff>16549</xdr:rowOff>
    </xdr:to>
    <xdr:cxnSp macro="">
      <xdr:nvCxnSpPr>
        <xdr:cNvPr id="246" name="直線コネクタ 245"/>
        <xdr:cNvCxnSpPr/>
      </xdr:nvCxnSpPr>
      <xdr:spPr>
        <a:xfrm flipV="1">
          <a:off x="2908300" y="16057559"/>
          <a:ext cx="889000" cy="4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133086</xdr:rowOff>
    </xdr:from>
    <xdr:to>
      <xdr:col>4</xdr:col>
      <xdr:colOff>155575</xdr:colOff>
      <xdr:row>96</xdr:row>
      <xdr:rowOff>16549</xdr:rowOff>
    </xdr:to>
    <xdr:cxnSp macro="">
      <xdr:nvCxnSpPr>
        <xdr:cNvPr id="249" name="直線コネクタ 248"/>
        <xdr:cNvCxnSpPr/>
      </xdr:nvCxnSpPr>
      <xdr:spPr>
        <a:xfrm>
          <a:off x="2019300" y="16420836"/>
          <a:ext cx="889000" cy="5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106058</xdr:rowOff>
    </xdr:from>
    <xdr:ext cx="534377" cy="259045"/>
    <xdr:sp macro="" textlink="">
      <xdr:nvSpPr>
        <xdr:cNvPr id="251" name="テキスト ボックス 250"/>
        <xdr:cNvSpPr txBox="1"/>
      </xdr:nvSpPr>
      <xdr:spPr>
        <a:xfrm>
          <a:off x="2641111" y="16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133086</xdr:rowOff>
    </xdr:from>
    <xdr:to>
      <xdr:col>2</xdr:col>
      <xdr:colOff>638175</xdr:colOff>
      <xdr:row>96</xdr:row>
      <xdr:rowOff>128467</xdr:rowOff>
    </xdr:to>
    <xdr:cxnSp macro="">
      <xdr:nvCxnSpPr>
        <xdr:cNvPr id="252" name="直線コネクタ 251"/>
        <xdr:cNvCxnSpPr/>
      </xdr:nvCxnSpPr>
      <xdr:spPr>
        <a:xfrm flipV="1">
          <a:off x="1130300" y="16420836"/>
          <a:ext cx="889000" cy="16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134095</xdr:rowOff>
    </xdr:from>
    <xdr:ext cx="534377" cy="259045"/>
    <xdr:sp macro="" textlink="">
      <xdr:nvSpPr>
        <xdr:cNvPr id="254" name="テキスト ボックス 253"/>
        <xdr:cNvSpPr txBox="1"/>
      </xdr:nvSpPr>
      <xdr:spPr>
        <a:xfrm>
          <a:off x="1752111" y="1676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68799</xdr:rowOff>
    </xdr:from>
    <xdr:to>
      <xdr:col>6</xdr:col>
      <xdr:colOff>561975</xdr:colOff>
      <xdr:row>94</xdr:row>
      <xdr:rowOff>170399</xdr:rowOff>
    </xdr:to>
    <xdr:sp macro="" textlink="">
      <xdr:nvSpPr>
        <xdr:cNvPr id="262" name="円/楕円 261"/>
        <xdr:cNvSpPr/>
      </xdr:nvSpPr>
      <xdr:spPr>
        <a:xfrm>
          <a:off x="4584700" y="161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91676</xdr:rowOff>
    </xdr:from>
    <xdr:ext cx="534377" cy="259045"/>
    <xdr:sp macro="" textlink="">
      <xdr:nvSpPr>
        <xdr:cNvPr id="263" name="衛生費該当値テキスト"/>
        <xdr:cNvSpPr txBox="1"/>
      </xdr:nvSpPr>
      <xdr:spPr>
        <a:xfrm>
          <a:off x="4686300" y="1603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61909</xdr:rowOff>
    </xdr:from>
    <xdr:to>
      <xdr:col>5</xdr:col>
      <xdr:colOff>409575</xdr:colOff>
      <xdr:row>93</xdr:row>
      <xdr:rowOff>163509</xdr:rowOff>
    </xdr:to>
    <xdr:sp macro="" textlink="">
      <xdr:nvSpPr>
        <xdr:cNvPr id="264" name="円/楕円 263"/>
        <xdr:cNvSpPr/>
      </xdr:nvSpPr>
      <xdr:spPr>
        <a:xfrm>
          <a:off x="37465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8586</xdr:rowOff>
    </xdr:from>
    <xdr:ext cx="534377" cy="259045"/>
    <xdr:sp macro="" textlink="">
      <xdr:nvSpPr>
        <xdr:cNvPr id="265" name="テキスト ボックス 264"/>
        <xdr:cNvSpPr txBox="1"/>
      </xdr:nvSpPr>
      <xdr:spPr>
        <a:xfrm>
          <a:off x="3530111" y="157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137199</xdr:rowOff>
    </xdr:from>
    <xdr:to>
      <xdr:col>4</xdr:col>
      <xdr:colOff>206375</xdr:colOff>
      <xdr:row>96</xdr:row>
      <xdr:rowOff>67349</xdr:rowOff>
    </xdr:to>
    <xdr:sp macro="" textlink="">
      <xdr:nvSpPr>
        <xdr:cNvPr id="266" name="円/楕円 265"/>
        <xdr:cNvSpPr/>
      </xdr:nvSpPr>
      <xdr:spPr>
        <a:xfrm>
          <a:off x="2857500" y="164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83876</xdr:rowOff>
    </xdr:from>
    <xdr:ext cx="534377" cy="259045"/>
    <xdr:sp macro="" textlink="">
      <xdr:nvSpPr>
        <xdr:cNvPr id="267" name="テキスト ボックス 266"/>
        <xdr:cNvSpPr txBox="1"/>
      </xdr:nvSpPr>
      <xdr:spPr>
        <a:xfrm>
          <a:off x="2641111" y="162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82286</xdr:rowOff>
    </xdr:from>
    <xdr:to>
      <xdr:col>3</xdr:col>
      <xdr:colOff>3175</xdr:colOff>
      <xdr:row>96</xdr:row>
      <xdr:rowOff>12436</xdr:rowOff>
    </xdr:to>
    <xdr:sp macro="" textlink="">
      <xdr:nvSpPr>
        <xdr:cNvPr id="268" name="円/楕円 267"/>
        <xdr:cNvSpPr/>
      </xdr:nvSpPr>
      <xdr:spPr>
        <a:xfrm>
          <a:off x="1968500" y="1637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28963</xdr:rowOff>
    </xdr:from>
    <xdr:ext cx="534377" cy="259045"/>
    <xdr:sp macro="" textlink="">
      <xdr:nvSpPr>
        <xdr:cNvPr id="269" name="テキスト ボックス 268"/>
        <xdr:cNvSpPr txBox="1"/>
      </xdr:nvSpPr>
      <xdr:spPr>
        <a:xfrm>
          <a:off x="1752111" y="1614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77667</xdr:rowOff>
    </xdr:from>
    <xdr:to>
      <xdr:col>1</xdr:col>
      <xdr:colOff>485775</xdr:colOff>
      <xdr:row>97</xdr:row>
      <xdr:rowOff>7817</xdr:rowOff>
    </xdr:to>
    <xdr:sp macro="" textlink="">
      <xdr:nvSpPr>
        <xdr:cNvPr id="270" name="円/楕円 269"/>
        <xdr:cNvSpPr/>
      </xdr:nvSpPr>
      <xdr:spPr>
        <a:xfrm>
          <a:off x="1079500" y="165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24344</xdr:rowOff>
    </xdr:from>
    <xdr:ext cx="534377" cy="259045"/>
    <xdr:sp macro="" textlink="">
      <xdr:nvSpPr>
        <xdr:cNvPr id="271" name="テキスト ボックス 270"/>
        <xdr:cNvSpPr txBox="1"/>
      </xdr:nvSpPr>
      <xdr:spPr>
        <a:xfrm>
          <a:off x="863111" y="163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109982</xdr:rowOff>
    </xdr:from>
    <xdr:to>
      <xdr:col>15</xdr:col>
      <xdr:colOff>180340</xdr:colOff>
      <xdr:row>39</xdr:row>
      <xdr:rowOff>98878</xdr:rowOff>
    </xdr:to>
    <xdr:cxnSp macro="">
      <xdr:nvCxnSpPr>
        <xdr:cNvPr id="297" name="直線コネクタ 296"/>
        <xdr:cNvCxnSpPr/>
      </xdr:nvCxnSpPr>
      <xdr:spPr>
        <a:xfrm flipV="1">
          <a:off x="10475595" y="5253482"/>
          <a:ext cx="1270" cy="1531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9" name="直線コネクタ 29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56659</xdr:rowOff>
    </xdr:from>
    <xdr:ext cx="469744" cy="259045"/>
    <xdr:sp macro="" textlink="">
      <xdr:nvSpPr>
        <xdr:cNvPr id="300" name="労働費最大値テキスト"/>
        <xdr:cNvSpPr txBox="1"/>
      </xdr:nvSpPr>
      <xdr:spPr>
        <a:xfrm>
          <a:off x="10528300" y="502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30</xdr:row>
      <xdr:rowOff>109982</xdr:rowOff>
    </xdr:from>
    <xdr:to>
      <xdr:col>15</xdr:col>
      <xdr:colOff>269875</xdr:colOff>
      <xdr:row>30</xdr:row>
      <xdr:rowOff>109982</xdr:rowOff>
    </xdr:to>
    <xdr:cxnSp macro="">
      <xdr:nvCxnSpPr>
        <xdr:cNvPr id="301" name="直線コネクタ 30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103777</xdr:rowOff>
    </xdr:from>
    <xdr:to>
      <xdr:col>15</xdr:col>
      <xdr:colOff>180975</xdr:colOff>
      <xdr:row>39</xdr:row>
      <xdr:rowOff>98878</xdr:rowOff>
    </xdr:to>
    <xdr:cxnSp macro="">
      <xdr:nvCxnSpPr>
        <xdr:cNvPr id="302" name="直線コネクタ 301"/>
        <xdr:cNvCxnSpPr/>
      </xdr:nvCxnSpPr>
      <xdr:spPr>
        <a:xfrm>
          <a:off x="9639300" y="6618877"/>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24582</xdr:rowOff>
    </xdr:from>
    <xdr:ext cx="378565" cy="259045"/>
    <xdr:sp macro="" textlink="">
      <xdr:nvSpPr>
        <xdr:cNvPr id="303" name="労働費平均値テキスト"/>
        <xdr:cNvSpPr txBox="1"/>
      </xdr:nvSpPr>
      <xdr:spPr>
        <a:xfrm>
          <a:off x="10528300" y="6368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1705</xdr:rowOff>
    </xdr:from>
    <xdr:to>
      <xdr:col>15</xdr:col>
      <xdr:colOff>231775</xdr:colOff>
      <xdr:row>38</xdr:row>
      <xdr:rowOff>103305</xdr:rowOff>
    </xdr:to>
    <xdr:sp macro="" textlink="">
      <xdr:nvSpPr>
        <xdr:cNvPr id="304" name="フローチャート : 判断 303"/>
        <xdr:cNvSpPr/>
      </xdr:nvSpPr>
      <xdr:spPr>
        <a:xfrm>
          <a:off x="104267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45648</xdr:rowOff>
    </xdr:from>
    <xdr:to>
      <xdr:col>14</xdr:col>
      <xdr:colOff>28575</xdr:colOff>
      <xdr:row>38</xdr:row>
      <xdr:rowOff>103777</xdr:rowOff>
    </xdr:to>
    <xdr:cxnSp macro="">
      <xdr:nvCxnSpPr>
        <xdr:cNvPr id="305" name="直線コネクタ 304"/>
        <xdr:cNvCxnSpPr/>
      </xdr:nvCxnSpPr>
      <xdr:spPr>
        <a:xfrm>
          <a:off x="8750300" y="656074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108494</xdr:rowOff>
    </xdr:from>
    <xdr:to>
      <xdr:col>14</xdr:col>
      <xdr:colOff>79375</xdr:colOff>
      <xdr:row>37</xdr:row>
      <xdr:rowOff>38644</xdr:rowOff>
    </xdr:to>
    <xdr:sp macro="" textlink="">
      <xdr:nvSpPr>
        <xdr:cNvPr id="306" name="フローチャート : 判断 305"/>
        <xdr:cNvSpPr/>
      </xdr:nvSpPr>
      <xdr:spPr>
        <a:xfrm>
          <a:off x="9588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55171</xdr:rowOff>
    </xdr:from>
    <xdr:ext cx="469744" cy="259045"/>
    <xdr:sp macro="" textlink="">
      <xdr:nvSpPr>
        <xdr:cNvPr id="307" name="テキスト ボックス 306"/>
        <xdr:cNvSpPr txBox="1"/>
      </xdr:nvSpPr>
      <xdr:spPr>
        <a:xfrm>
          <a:off x="9404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141986</xdr:rowOff>
    </xdr:from>
    <xdr:to>
      <xdr:col>12</xdr:col>
      <xdr:colOff>511175</xdr:colOff>
      <xdr:row>38</xdr:row>
      <xdr:rowOff>45648</xdr:rowOff>
    </xdr:to>
    <xdr:cxnSp macro="">
      <xdr:nvCxnSpPr>
        <xdr:cNvPr id="308" name="直線コネクタ 307"/>
        <xdr:cNvCxnSpPr/>
      </xdr:nvCxnSpPr>
      <xdr:spPr>
        <a:xfrm>
          <a:off x="7861300" y="5456936"/>
          <a:ext cx="889000" cy="110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145397</xdr:rowOff>
    </xdr:from>
    <xdr:to>
      <xdr:col>12</xdr:col>
      <xdr:colOff>561975</xdr:colOff>
      <xdr:row>36</xdr:row>
      <xdr:rowOff>75547</xdr:rowOff>
    </xdr:to>
    <xdr:sp macro="" textlink="">
      <xdr:nvSpPr>
        <xdr:cNvPr id="309" name="フローチャート : 判断 308"/>
        <xdr:cNvSpPr/>
      </xdr:nvSpPr>
      <xdr:spPr>
        <a:xfrm>
          <a:off x="8699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92074</xdr:rowOff>
    </xdr:from>
    <xdr:ext cx="469744" cy="259045"/>
    <xdr:sp macro="" textlink="">
      <xdr:nvSpPr>
        <xdr:cNvPr id="310" name="テキスト ボックス 309"/>
        <xdr:cNvSpPr txBox="1"/>
      </xdr:nvSpPr>
      <xdr:spPr>
        <a:xfrm>
          <a:off x="8515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141986</xdr:rowOff>
    </xdr:from>
    <xdr:to>
      <xdr:col>11</xdr:col>
      <xdr:colOff>307975</xdr:colOff>
      <xdr:row>35</xdr:row>
      <xdr:rowOff>107043</xdr:rowOff>
    </xdr:to>
    <xdr:cxnSp macro="">
      <xdr:nvCxnSpPr>
        <xdr:cNvPr id="311" name="直線コネクタ 310"/>
        <xdr:cNvCxnSpPr/>
      </xdr:nvCxnSpPr>
      <xdr:spPr>
        <a:xfrm flipV="1">
          <a:off x="6972300" y="5456936"/>
          <a:ext cx="889000" cy="6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17707</xdr:rowOff>
    </xdr:from>
    <xdr:to>
      <xdr:col>11</xdr:col>
      <xdr:colOff>358775</xdr:colOff>
      <xdr:row>34</xdr:row>
      <xdr:rowOff>119307</xdr:rowOff>
    </xdr:to>
    <xdr:sp macro="" textlink="">
      <xdr:nvSpPr>
        <xdr:cNvPr id="312" name="フローチャート : 判断 311"/>
        <xdr:cNvSpPr/>
      </xdr:nvSpPr>
      <xdr:spPr>
        <a:xfrm>
          <a:off x="7810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110434</xdr:rowOff>
    </xdr:from>
    <xdr:ext cx="469744" cy="259045"/>
    <xdr:sp macro="" textlink="">
      <xdr:nvSpPr>
        <xdr:cNvPr id="313" name="テキスト ボックス 312"/>
        <xdr:cNvSpPr txBox="1"/>
      </xdr:nvSpPr>
      <xdr:spPr>
        <a:xfrm>
          <a:off x="7626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76164</xdr:rowOff>
    </xdr:from>
    <xdr:to>
      <xdr:col>10</xdr:col>
      <xdr:colOff>155575</xdr:colOff>
      <xdr:row>33</xdr:row>
      <xdr:rowOff>6314</xdr:rowOff>
    </xdr:to>
    <xdr:sp macro="" textlink="">
      <xdr:nvSpPr>
        <xdr:cNvPr id="314" name="フローチャート : 判断 313"/>
        <xdr:cNvSpPr/>
      </xdr:nvSpPr>
      <xdr:spPr>
        <a:xfrm>
          <a:off x="6921500" y="55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22841</xdr:rowOff>
    </xdr:from>
    <xdr:ext cx="469744" cy="259045"/>
    <xdr:sp macro="" textlink="">
      <xdr:nvSpPr>
        <xdr:cNvPr id="315" name="テキスト ボックス 314"/>
        <xdr:cNvSpPr txBox="1"/>
      </xdr:nvSpPr>
      <xdr:spPr>
        <a:xfrm>
          <a:off x="6737427" y="53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21" name="円/楕円 32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2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52977</xdr:rowOff>
    </xdr:from>
    <xdr:to>
      <xdr:col>14</xdr:col>
      <xdr:colOff>79375</xdr:colOff>
      <xdr:row>38</xdr:row>
      <xdr:rowOff>154577</xdr:rowOff>
    </xdr:to>
    <xdr:sp macro="" textlink="">
      <xdr:nvSpPr>
        <xdr:cNvPr id="323" name="円/楕円 322"/>
        <xdr:cNvSpPr/>
      </xdr:nvSpPr>
      <xdr:spPr>
        <a:xfrm>
          <a:off x="9588500" y="656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145704</xdr:rowOff>
    </xdr:from>
    <xdr:ext cx="378565" cy="259045"/>
    <xdr:sp macro="" textlink="">
      <xdr:nvSpPr>
        <xdr:cNvPr id="324" name="テキスト ボックス 323"/>
        <xdr:cNvSpPr txBox="1"/>
      </xdr:nvSpPr>
      <xdr:spPr>
        <a:xfrm>
          <a:off x="9450017" y="666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166298</xdr:rowOff>
    </xdr:from>
    <xdr:to>
      <xdr:col>12</xdr:col>
      <xdr:colOff>561975</xdr:colOff>
      <xdr:row>38</xdr:row>
      <xdr:rowOff>96448</xdr:rowOff>
    </xdr:to>
    <xdr:sp macro="" textlink="">
      <xdr:nvSpPr>
        <xdr:cNvPr id="325" name="円/楕円 324"/>
        <xdr:cNvSpPr/>
      </xdr:nvSpPr>
      <xdr:spPr>
        <a:xfrm>
          <a:off x="8699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87575</xdr:rowOff>
    </xdr:from>
    <xdr:ext cx="378565" cy="259045"/>
    <xdr:sp macro="" textlink="">
      <xdr:nvSpPr>
        <xdr:cNvPr id="326" name="テキスト ボックス 325"/>
        <xdr:cNvSpPr txBox="1"/>
      </xdr:nvSpPr>
      <xdr:spPr>
        <a:xfrm>
          <a:off x="8561017" y="6602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91186</xdr:rowOff>
    </xdr:from>
    <xdr:to>
      <xdr:col>11</xdr:col>
      <xdr:colOff>358775</xdr:colOff>
      <xdr:row>32</xdr:row>
      <xdr:rowOff>21336</xdr:rowOff>
    </xdr:to>
    <xdr:sp macro="" textlink="">
      <xdr:nvSpPr>
        <xdr:cNvPr id="327" name="円/楕円 326"/>
        <xdr:cNvSpPr/>
      </xdr:nvSpPr>
      <xdr:spPr>
        <a:xfrm>
          <a:off x="7810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37863</xdr:rowOff>
    </xdr:from>
    <xdr:ext cx="469744" cy="259045"/>
    <xdr:sp macro="" textlink="">
      <xdr:nvSpPr>
        <xdr:cNvPr id="328" name="テキスト ボックス 327"/>
        <xdr:cNvSpPr txBox="1"/>
      </xdr:nvSpPr>
      <xdr:spPr>
        <a:xfrm>
          <a:off x="7626427" y="51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56243</xdr:rowOff>
    </xdr:from>
    <xdr:to>
      <xdr:col>10</xdr:col>
      <xdr:colOff>155575</xdr:colOff>
      <xdr:row>35</xdr:row>
      <xdr:rowOff>157843</xdr:rowOff>
    </xdr:to>
    <xdr:sp macro="" textlink="">
      <xdr:nvSpPr>
        <xdr:cNvPr id="329" name="円/楕円 328"/>
        <xdr:cNvSpPr/>
      </xdr:nvSpPr>
      <xdr:spPr>
        <a:xfrm>
          <a:off x="6921500" y="605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148970</xdr:rowOff>
    </xdr:from>
    <xdr:ext cx="469744" cy="259045"/>
    <xdr:sp macro="" textlink="">
      <xdr:nvSpPr>
        <xdr:cNvPr id="330" name="テキスト ボックス 329"/>
        <xdr:cNvSpPr txBox="1"/>
      </xdr:nvSpPr>
      <xdr:spPr>
        <a:xfrm>
          <a:off x="6737427" y="614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41" name="直線コネクタ 34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2" name="テキスト ボックス 34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3" name="直線コネクタ 34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4" name="テキスト ボックス 34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5" name="直線コネクタ 34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6" name="テキスト ボックス 34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7" name="直線コネクタ 34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8" name="テキスト ボックス 34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9" name="直線コネクタ 34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50" name="テキスト ボックス 34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51" name="直線コネクタ 35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2" name="テキスト ボックス 35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3" name="直線コネクタ 35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4" name="テキスト ボックス 35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6" name="直線コネクタ 355"/>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7"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8" name="直線コネクタ 357"/>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9"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60" name="直線コネクタ 359"/>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6018</xdr:rowOff>
    </xdr:from>
    <xdr:to>
      <xdr:col>15</xdr:col>
      <xdr:colOff>180975</xdr:colOff>
      <xdr:row>59</xdr:row>
      <xdr:rowOff>37026</xdr:rowOff>
    </xdr:to>
    <xdr:cxnSp macro="">
      <xdr:nvCxnSpPr>
        <xdr:cNvPr id="361" name="直線コネクタ 360"/>
        <xdr:cNvCxnSpPr/>
      </xdr:nvCxnSpPr>
      <xdr:spPr>
        <a:xfrm flipV="1">
          <a:off x="9639300" y="10121568"/>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2"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3" name="フローチャート : 判断 362"/>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32993</xdr:rowOff>
    </xdr:from>
    <xdr:to>
      <xdr:col>14</xdr:col>
      <xdr:colOff>28575</xdr:colOff>
      <xdr:row>59</xdr:row>
      <xdr:rowOff>37026</xdr:rowOff>
    </xdr:to>
    <xdr:cxnSp macro="">
      <xdr:nvCxnSpPr>
        <xdr:cNvPr id="364" name="直線コネクタ 363"/>
        <xdr:cNvCxnSpPr/>
      </xdr:nvCxnSpPr>
      <xdr:spPr>
        <a:xfrm>
          <a:off x="8750300" y="10148543"/>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5" name="フローチャート : 判断 364"/>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6" name="テキスト ボックス 365"/>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32993</xdr:rowOff>
    </xdr:from>
    <xdr:to>
      <xdr:col>12</xdr:col>
      <xdr:colOff>511175</xdr:colOff>
      <xdr:row>59</xdr:row>
      <xdr:rowOff>38544</xdr:rowOff>
    </xdr:to>
    <xdr:cxnSp macro="">
      <xdr:nvCxnSpPr>
        <xdr:cNvPr id="367" name="直線コネクタ 366"/>
        <xdr:cNvCxnSpPr/>
      </xdr:nvCxnSpPr>
      <xdr:spPr>
        <a:xfrm flipV="1">
          <a:off x="7861300" y="1014854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8" name="フローチャート : 判断 367"/>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9" name="テキスト ボックス 368"/>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38544</xdr:rowOff>
    </xdr:from>
    <xdr:to>
      <xdr:col>11</xdr:col>
      <xdr:colOff>307975</xdr:colOff>
      <xdr:row>59</xdr:row>
      <xdr:rowOff>46660</xdr:rowOff>
    </xdr:to>
    <xdr:cxnSp macro="">
      <xdr:nvCxnSpPr>
        <xdr:cNvPr id="370" name="直線コネクタ 369"/>
        <xdr:cNvCxnSpPr/>
      </xdr:nvCxnSpPr>
      <xdr:spPr>
        <a:xfrm flipV="1">
          <a:off x="6972300" y="10154094"/>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71" name="フローチャート : 判断 370"/>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2" name="テキスト ボックス 371"/>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3" name="フローチャート : 判断 372"/>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4" name="テキスト ボックス 373"/>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5" name="テキスト ボックス 37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6" name="テキスト ボックス 37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7" name="テキスト ボックス 37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8" name="テキスト ボックス 37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9" name="テキスト ボックス 37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126668</xdr:rowOff>
    </xdr:from>
    <xdr:to>
      <xdr:col>15</xdr:col>
      <xdr:colOff>231775</xdr:colOff>
      <xdr:row>59</xdr:row>
      <xdr:rowOff>56818</xdr:rowOff>
    </xdr:to>
    <xdr:sp macro="" textlink="">
      <xdr:nvSpPr>
        <xdr:cNvPr id="380" name="円/楕円 379"/>
        <xdr:cNvSpPr/>
      </xdr:nvSpPr>
      <xdr:spPr>
        <a:xfrm>
          <a:off x="10426700" y="100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41595</xdr:rowOff>
    </xdr:from>
    <xdr:ext cx="469744" cy="259045"/>
    <xdr:sp macro="" textlink="">
      <xdr:nvSpPr>
        <xdr:cNvPr id="381" name="農林水産業費該当値テキスト"/>
        <xdr:cNvSpPr txBox="1"/>
      </xdr:nvSpPr>
      <xdr:spPr>
        <a:xfrm>
          <a:off x="10528300" y="998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157676</xdr:rowOff>
    </xdr:from>
    <xdr:to>
      <xdr:col>14</xdr:col>
      <xdr:colOff>79375</xdr:colOff>
      <xdr:row>59</xdr:row>
      <xdr:rowOff>87826</xdr:rowOff>
    </xdr:to>
    <xdr:sp macro="" textlink="">
      <xdr:nvSpPr>
        <xdr:cNvPr id="382" name="円/楕円 381"/>
        <xdr:cNvSpPr/>
      </xdr:nvSpPr>
      <xdr:spPr>
        <a:xfrm>
          <a:off x="9588500" y="1010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78953</xdr:rowOff>
    </xdr:from>
    <xdr:ext cx="469744" cy="259045"/>
    <xdr:sp macro="" textlink="">
      <xdr:nvSpPr>
        <xdr:cNvPr id="383" name="テキスト ボックス 382"/>
        <xdr:cNvSpPr txBox="1"/>
      </xdr:nvSpPr>
      <xdr:spPr>
        <a:xfrm>
          <a:off x="9404427" y="1019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153643</xdr:rowOff>
    </xdr:from>
    <xdr:to>
      <xdr:col>12</xdr:col>
      <xdr:colOff>561975</xdr:colOff>
      <xdr:row>59</xdr:row>
      <xdr:rowOff>83793</xdr:rowOff>
    </xdr:to>
    <xdr:sp macro="" textlink="">
      <xdr:nvSpPr>
        <xdr:cNvPr id="384" name="円/楕円 383"/>
        <xdr:cNvSpPr/>
      </xdr:nvSpPr>
      <xdr:spPr>
        <a:xfrm>
          <a:off x="8699500" y="100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74920</xdr:rowOff>
    </xdr:from>
    <xdr:ext cx="469744" cy="259045"/>
    <xdr:sp macro="" textlink="">
      <xdr:nvSpPr>
        <xdr:cNvPr id="385" name="テキスト ボックス 384"/>
        <xdr:cNvSpPr txBox="1"/>
      </xdr:nvSpPr>
      <xdr:spPr>
        <a:xfrm>
          <a:off x="8515427" y="1019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159194</xdr:rowOff>
    </xdr:from>
    <xdr:to>
      <xdr:col>11</xdr:col>
      <xdr:colOff>358775</xdr:colOff>
      <xdr:row>59</xdr:row>
      <xdr:rowOff>89344</xdr:rowOff>
    </xdr:to>
    <xdr:sp macro="" textlink="">
      <xdr:nvSpPr>
        <xdr:cNvPr id="386" name="円/楕円 385"/>
        <xdr:cNvSpPr/>
      </xdr:nvSpPr>
      <xdr:spPr>
        <a:xfrm>
          <a:off x="7810500" y="101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80471</xdr:rowOff>
    </xdr:from>
    <xdr:ext cx="469744" cy="259045"/>
    <xdr:sp macro="" textlink="">
      <xdr:nvSpPr>
        <xdr:cNvPr id="387" name="テキスト ボックス 386"/>
        <xdr:cNvSpPr txBox="1"/>
      </xdr:nvSpPr>
      <xdr:spPr>
        <a:xfrm>
          <a:off x="7626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167310</xdr:rowOff>
    </xdr:from>
    <xdr:to>
      <xdr:col>10</xdr:col>
      <xdr:colOff>155575</xdr:colOff>
      <xdr:row>59</xdr:row>
      <xdr:rowOff>97460</xdr:rowOff>
    </xdr:to>
    <xdr:sp macro="" textlink="">
      <xdr:nvSpPr>
        <xdr:cNvPr id="388" name="円/楕円 387"/>
        <xdr:cNvSpPr/>
      </xdr:nvSpPr>
      <xdr:spPr>
        <a:xfrm>
          <a:off x="6921500" y="10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88587</xdr:rowOff>
    </xdr:from>
    <xdr:ext cx="469744" cy="259045"/>
    <xdr:sp macro="" textlink="">
      <xdr:nvSpPr>
        <xdr:cNvPr id="389" name="テキスト ボックス 388"/>
        <xdr:cNvSpPr txBox="1"/>
      </xdr:nvSpPr>
      <xdr:spPr>
        <a:xfrm>
          <a:off x="6737427" y="1020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90" name="正方形/長方形 38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91" name="正方形/長方形 39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2" name="正方形/長方形 39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3" name="正方形/長方形 39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4" name="正方形/長方形 39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5" name="正方形/長方形 39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6" name="正方形/長方形 39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7" name="正方形/長方形 39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8" name="テキスト ボックス 39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9" name="直線コネクタ 39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400" name="直線コネクタ 39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401" name="テキスト ボックス 40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2" name="直線コネクタ 40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3" name="テキスト ボックス 40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4" name="直線コネクタ 40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5" name="テキスト ボックス 40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6" name="直線コネクタ 40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7" name="テキスト ボックス 40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8" name="直線コネクタ 40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9" name="テキスト ボックス 40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11" name="テキスト ボックス 41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3" name="直線コネクタ 412"/>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4"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5" name="直線コネクタ 414"/>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6"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7" name="直線コネクタ 416"/>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76569</xdr:rowOff>
    </xdr:from>
    <xdr:to>
      <xdr:col>15</xdr:col>
      <xdr:colOff>180975</xdr:colOff>
      <xdr:row>79</xdr:row>
      <xdr:rowOff>13742</xdr:rowOff>
    </xdr:to>
    <xdr:cxnSp macro="">
      <xdr:nvCxnSpPr>
        <xdr:cNvPr id="418" name="直線コネクタ 417"/>
        <xdr:cNvCxnSpPr/>
      </xdr:nvCxnSpPr>
      <xdr:spPr>
        <a:xfrm flipV="1">
          <a:off x="9639300" y="13449669"/>
          <a:ext cx="838200" cy="10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9"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20" name="フローチャート : 判断 419"/>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11264</xdr:rowOff>
    </xdr:from>
    <xdr:to>
      <xdr:col>14</xdr:col>
      <xdr:colOff>28575</xdr:colOff>
      <xdr:row>79</xdr:row>
      <xdr:rowOff>13742</xdr:rowOff>
    </xdr:to>
    <xdr:cxnSp macro="">
      <xdr:nvCxnSpPr>
        <xdr:cNvPr id="421" name="直線コネクタ 420"/>
        <xdr:cNvCxnSpPr/>
      </xdr:nvCxnSpPr>
      <xdr:spPr>
        <a:xfrm>
          <a:off x="8750300" y="13555814"/>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2" name="フローチャート : 判断 421"/>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3" name="テキスト ボックス 422"/>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167360</xdr:rowOff>
    </xdr:from>
    <xdr:to>
      <xdr:col>12</xdr:col>
      <xdr:colOff>511175</xdr:colOff>
      <xdr:row>79</xdr:row>
      <xdr:rowOff>11264</xdr:rowOff>
    </xdr:to>
    <xdr:cxnSp macro="">
      <xdr:nvCxnSpPr>
        <xdr:cNvPr id="424" name="直線コネクタ 423"/>
        <xdr:cNvCxnSpPr/>
      </xdr:nvCxnSpPr>
      <xdr:spPr>
        <a:xfrm>
          <a:off x="7861300" y="13540460"/>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5" name="フローチャート : 判断 424"/>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6" name="テキスト ボックス 425"/>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167360</xdr:rowOff>
    </xdr:from>
    <xdr:to>
      <xdr:col>11</xdr:col>
      <xdr:colOff>307975</xdr:colOff>
      <xdr:row>79</xdr:row>
      <xdr:rowOff>6502</xdr:rowOff>
    </xdr:to>
    <xdr:cxnSp macro="">
      <xdr:nvCxnSpPr>
        <xdr:cNvPr id="427" name="直線コネクタ 426"/>
        <xdr:cNvCxnSpPr/>
      </xdr:nvCxnSpPr>
      <xdr:spPr>
        <a:xfrm flipV="1">
          <a:off x="6972300" y="135404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8" name="フローチャート : 判断 427"/>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9" name="テキスト ボックス 428"/>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30" name="フローチャート : 判断 429"/>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31" name="テキスト ボックス 430"/>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25769</xdr:rowOff>
    </xdr:from>
    <xdr:to>
      <xdr:col>15</xdr:col>
      <xdr:colOff>231775</xdr:colOff>
      <xdr:row>78</xdr:row>
      <xdr:rowOff>127369</xdr:rowOff>
    </xdr:to>
    <xdr:sp macro="" textlink="">
      <xdr:nvSpPr>
        <xdr:cNvPr id="437" name="円/楕円 436"/>
        <xdr:cNvSpPr/>
      </xdr:nvSpPr>
      <xdr:spPr>
        <a:xfrm>
          <a:off x="10426700" y="1339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112146</xdr:rowOff>
    </xdr:from>
    <xdr:ext cx="469744" cy="259045"/>
    <xdr:sp macro="" textlink="">
      <xdr:nvSpPr>
        <xdr:cNvPr id="438" name="商工費該当値テキスト"/>
        <xdr:cNvSpPr txBox="1"/>
      </xdr:nvSpPr>
      <xdr:spPr>
        <a:xfrm>
          <a:off x="10528300" y="1331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134392</xdr:rowOff>
    </xdr:from>
    <xdr:to>
      <xdr:col>14</xdr:col>
      <xdr:colOff>79375</xdr:colOff>
      <xdr:row>79</xdr:row>
      <xdr:rowOff>64542</xdr:rowOff>
    </xdr:to>
    <xdr:sp macro="" textlink="">
      <xdr:nvSpPr>
        <xdr:cNvPr id="439" name="円/楕円 438"/>
        <xdr:cNvSpPr/>
      </xdr:nvSpPr>
      <xdr:spPr>
        <a:xfrm>
          <a:off x="9588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55669</xdr:rowOff>
    </xdr:from>
    <xdr:ext cx="378565" cy="259045"/>
    <xdr:sp macro="" textlink="">
      <xdr:nvSpPr>
        <xdr:cNvPr id="440" name="テキスト ボックス 439"/>
        <xdr:cNvSpPr txBox="1"/>
      </xdr:nvSpPr>
      <xdr:spPr>
        <a:xfrm>
          <a:off x="9450017" y="13600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131914</xdr:rowOff>
    </xdr:from>
    <xdr:to>
      <xdr:col>12</xdr:col>
      <xdr:colOff>561975</xdr:colOff>
      <xdr:row>79</xdr:row>
      <xdr:rowOff>62064</xdr:rowOff>
    </xdr:to>
    <xdr:sp macro="" textlink="">
      <xdr:nvSpPr>
        <xdr:cNvPr id="441" name="円/楕円 440"/>
        <xdr:cNvSpPr/>
      </xdr:nvSpPr>
      <xdr:spPr>
        <a:xfrm>
          <a:off x="8699500" y="1350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53191</xdr:rowOff>
    </xdr:from>
    <xdr:ext cx="378565" cy="259045"/>
    <xdr:sp macro="" textlink="">
      <xdr:nvSpPr>
        <xdr:cNvPr id="442" name="テキスト ボックス 441"/>
        <xdr:cNvSpPr txBox="1"/>
      </xdr:nvSpPr>
      <xdr:spPr>
        <a:xfrm>
          <a:off x="8561017" y="1359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116560</xdr:rowOff>
    </xdr:from>
    <xdr:to>
      <xdr:col>11</xdr:col>
      <xdr:colOff>358775</xdr:colOff>
      <xdr:row>79</xdr:row>
      <xdr:rowOff>46710</xdr:rowOff>
    </xdr:to>
    <xdr:sp macro="" textlink="">
      <xdr:nvSpPr>
        <xdr:cNvPr id="443" name="円/楕円 442"/>
        <xdr:cNvSpPr/>
      </xdr:nvSpPr>
      <xdr:spPr>
        <a:xfrm>
          <a:off x="7810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37837</xdr:rowOff>
    </xdr:from>
    <xdr:ext cx="469744" cy="259045"/>
    <xdr:sp macro="" textlink="">
      <xdr:nvSpPr>
        <xdr:cNvPr id="444" name="テキスト ボックス 443"/>
        <xdr:cNvSpPr txBox="1"/>
      </xdr:nvSpPr>
      <xdr:spPr>
        <a:xfrm>
          <a:off x="7626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127152</xdr:rowOff>
    </xdr:from>
    <xdr:to>
      <xdr:col>10</xdr:col>
      <xdr:colOff>155575</xdr:colOff>
      <xdr:row>79</xdr:row>
      <xdr:rowOff>57302</xdr:rowOff>
    </xdr:to>
    <xdr:sp macro="" textlink="">
      <xdr:nvSpPr>
        <xdr:cNvPr id="445" name="円/楕円 444"/>
        <xdr:cNvSpPr/>
      </xdr:nvSpPr>
      <xdr:spPr>
        <a:xfrm>
          <a:off x="6921500" y="1350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48429</xdr:rowOff>
    </xdr:from>
    <xdr:ext cx="378565" cy="259045"/>
    <xdr:sp macro="" textlink="">
      <xdr:nvSpPr>
        <xdr:cNvPr id="446" name="テキスト ボックス 445"/>
        <xdr:cNvSpPr txBox="1"/>
      </xdr:nvSpPr>
      <xdr:spPr>
        <a:xfrm>
          <a:off x="6783017" y="13592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7" name="直線コネクタ 45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8" name="テキスト ボックス 45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9" name="直線コネクタ 45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60" name="テキスト ボックス 45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61" name="直線コネクタ 46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2" name="テキスト ボックス 46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3" name="直線コネクタ 46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4" name="テキスト ボックス 46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5" name="直線コネクタ 46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6" name="テキスト ボックス 46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70" name="直線コネクタ 469"/>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71"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2" name="直線コネクタ 471"/>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3"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4" name="直線コネクタ 473"/>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61382</xdr:rowOff>
    </xdr:from>
    <xdr:to>
      <xdr:col>15</xdr:col>
      <xdr:colOff>180975</xdr:colOff>
      <xdr:row>98</xdr:row>
      <xdr:rowOff>132195</xdr:rowOff>
    </xdr:to>
    <xdr:cxnSp macro="">
      <xdr:nvCxnSpPr>
        <xdr:cNvPr id="475" name="直線コネクタ 474"/>
        <xdr:cNvCxnSpPr/>
      </xdr:nvCxnSpPr>
      <xdr:spPr>
        <a:xfrm flipV="1">
          <a:off x="9639300" y="16863482"/>
          <a:ext cx="838200" cy="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6"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7" name="フローチャート : 判断 476"/>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118813</xdr:rowOff>
    </xdr:from>
    <xdr:to>
      <xdr:col>14</xdr:col>
      <xdr:colOff>28575</xdr:colOff>
      <xdr:row>98</xdr:row>
      <xdr:rowOff>132195</xdr:rowOff>
    </xdr:to>
    <xdr:cxnSp macro="">
      <xdr:nvCxnSpPr>
        <xdr:cNvPr id="478" name="直線コネクタ 477"/>
        <xdr:cNvCxnSpPr/>
      </xdr:nvCxnSpPr>
      <xdr:spPr>
        <a:xfrm>
          <a:off x="8750300" y="16920913"/>
          <a:ext cx="889000" cy="1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9" name="フローチャート : 判断 478"/>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80" name="テキスト ボックス 479"/>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118813</xdr:rowOff>
    </xdr:from>
    <xdr:to>
      <xdr:col>12</xdr:col>
      <xdr:colOff>511175</xdr:colOff>
      <xdr:row>98</xdr:row>
      <xdr:rowOff>147766</xdr:rowOff>
    </xdr:to>
    <xdr:cxnSp macro="">
      <xdr:nvCxnSpPr>
        <xdr:cNvPr id="481" name="直線コネクタ 480"/>
        <xdr:cNvCxnSpPr/>
      </xdr:nvCxnSpPr>
      <xdr:spPr>
        <a:xfrm flipV="1">
          <a:off x="7861300" y="16920913"/>
          <a:ext cx="889000" cy="2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2" name="フローチャート : 判断 481"/>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3" name="テキスト ボックス 482"/>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145678</xdr:rowOff>
    </xdr:from>
    <xdr:to>
      <xdr:col>11</xdr:col>
      <xdr:colOff>307975</xdr:colOff>
      <xdr:row>98</xdr:row>
      <xdr:rowOff>147766</xdr:rowOff>
    </xdr:to>
    <xdr:cxnSp macro="">
      <xdr:nvCxnSpPr>
        <xdr:cNvPr id="484" name="直線コネクタ 483"/>
        <xdr:cNvCxnSpPr/>
      </xdr:nvCxnSpPr>
      <xdr:spPr>
        <a:xfrm>
          <a:off x="6972300" y="16947778"/>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5" name="フローチャート : 判断 484"/>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6" name="テキスト ボックス 485"/>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7" name="フローチャート : 判断 486"/>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97950</xdr:rowOff>
    </xdr:from>
    <xdr:ext cx="534377" cy="259045"/>
    <xdr:sp macro="" textlink="">
      <xdr:nvSpPr>
        <xdr:cNvPr id="488" name="テキスト ボックス 487"/>
        <xdr:cNvSpPr txBox="1"/>
      </xdr:nvSpPr>
      <xdr:spPr>
        <a:xfrm>
          <a:off x="6705111" y="16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10582</xdr:rowOff>
    </xdr:from>
    <xdr:to>
      <xdr:col>15</xdr:col>
      <xdr:colOff>231775</xdr:colOff>
      <xdr:row>98</xdr:row>
      <xdr:rowOff>112182</xdr:rowOff>
    </xdr:to>
    <xdr:sp macro="" textlink="">
      <xdr:nvSpPr>
        <xdr:cNvPr id="494" name="円/楕円 493"/>
        <xdr:cNvSpPr/>
      </xdr:nvSpPr>
      <xdr:spPr>
        <a:xfrm>
          <a:off x="10426700" y="168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5"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81395</xdr:rowOff>
    </xdr:from>
    <xdr:to>
      <xdr:col>14</xdr:col>
      <xdr:colOff>79375</xdr:colOff>
      <xdr:row>99</xdr:row>
      <xdr:rowOff>11545</xdr:rowOff>
    </xdr:to>
    <xdr:sp macro="" textlink="">
      <xdr:nvSpPr>
        <xdr:cNvPr id="496" name="円/楕円 495"/>
        <xdr:cNvSpPr/>
      </xdr:nvSpPr>
      <xdr:spPr>
        <a:xfrm>
          <a:off x="9588500" y="1688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2672</xdr:rowOff>
    </xdr:from>
    <xdr:ext cx="534377" cy="259045"/>
    <xdr:sp macro="" textlink="">
      <xdr:nvSpPr>
        <xdr:cNvPr id="497" name="テキスト ボックス 496"/>
        <xdr:cNvSpPr txBox="1"/>
      </xdr:nvSpPr>
      <xdr:spPr>
        <a:xfrm>
          <a:off x="9372111" y="169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68013</xdr:rowOff>
    </xdr:from>
    <xdr:to>
      <xdr:col>12</xdr:col>
      <xdr:colOff>561975</xdr:colOff>
      <xdr:row>98</xdr:row>
      <xdr:rowOff>169613</xdr:rowOff>
    </xdr:to>
    <xdr:sp macro="" textlink="">
      <xdr:nvSpPr>
        <xdr:cNvPr id="498" name="円/楕円 497"/>
        <xdr:cNvSpPr/>
      </xdr:nvSpPr>
      <xdr:spPr>
        <a:xfrm>
          <a:off x="8699500" y="168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160740</xdr:rowOff>
    </xdr:from>
    <xdr:ext cx="534377" cy="259045"/>
    <xdr:sp macro="" textlink="">
      <xdr:nvSpPr>
        <xdr:cNvPr id="499" name="テキスト ボックス 498"/>
        <xdr:cNvSpPr txBox="1"/>
      </xdr:nvSpPr>
      <xdr:spPr>
        <a:xfrm>
          <a:off x="8483111" y="1696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96966</xdr:rowOff>
    </xdr:from>
    <xdr:to>
      <xdr:col>11</xdr:col>
      <xdr:colOff>358775</xdr:colOff>
      <xdr:row>99</xdr:row>
      <xdr:rowOff>27116</xdr:rowOff>
    </xdr:to>
    <xdr:sp macro="" textlink="">
      <xdr:nvSpPr>
        <xdr:cNvPr id="500" name="円/楕円 499"/>
        <xdr:cNvSpPr/>
      </xdr:nvSpPr>
      <xdr:spPr>
        <a:xfrm>
          <a:off x="7810500" y="168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18243</xdr:rowOff>
    </xdr:from>
    <xdr:ext cx="534377" cy="259045"/>
    <xdr:sp macro="" textlink="">
      <xdr:nvSpPr>
        <xdr:cNvPr id="501" name="テキスト ボックス 500"/>
        <xdr:cNvSpPr txBox="1"/>
      </xdr:nvSpPr>
      <xdr:spPr>
        <a:xfrm>
          <a:off x="7594111" y="169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94878</xdr:rowOff>
    </xdr:from>
    <xdr:to>
      <xdr:col>10</xdr:col>
      <xdr:colOff>155575</xdr:colOff>
      <xdr:row>99</xdr:row>
      <xdr:rowOff>25028</xdr:rowOff>
    </xdr:to>
    <xdr:sp macro="" textlink="">
      <xdr:nvSpPr>
        <xdr:cNvPr id="502" name="円/楕円 501"/>
        <xdr:cNvSpPr/>
      </xdr:nvSpPr>
      <xdr:spPr>
        <a:xfrm>
          <a:off x="6921500" y="168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16155</xdr:rowOff>
    </xdr:from>
    <xdr:ext cx="534377" cy="259045"/>
    <xdr:sp macro="" textlink="">
      <xdr:nvSpPr>
        <xdr:cNvPr id="503" name="テキスト ボックス 502"/>
        <xdr:cNvSpPr txBox="1"/>
      </xdr:nvSpPr>
      <xdr:spPr>
        <a:xfrm>
          <a:off x="6705111" y="1698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4" name="直線コネクタ 51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5" name="テキスト ボックス 51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6" name="直線コネクタ 51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7" name="テキスト ボックス 51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8" name="直線コネクタ 51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9" name="テキスト ボックス 51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20" name="直線コネクタ 51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21" name="テキスト ボックス 52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2" name="直線コネクタ 52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3" name="テキスト ボックス 52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4" name="直線コネクタ 52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5" name="テキスト ボックス 52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7" name="直線コネクタ 526"/>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8"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9" name="直線コネクタ 528"/>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30"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31" name="直線コネクタ 530"/>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56375</xdr:rowOff>
    </xdr:from>
    <xdr:to>
      <xdr:col>23</xdr:col>
      <xdr:colOff>517525</xdr:colOff>
      <xdr:row>36</xdr:row>
      <xdr:rowOff>112992</xdr:rowOff>
    </xdr:to>
    <xdr:cxnSp macro="">
      <xdr:nvCxnSpPr>
        <xdr:cNvPr id="532" name="直線コネクタ 531"/>
        <xdr:cNvCxnSpPr/>
      </xdr:nvCxnSpPr>
      <xdr:spPr>
        <a:xfrm flipV="1">
          <a:off x="15481300" y="6228575"/>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38714</xdr:rowOff>
    </xdr:from>
    <xdr:ext cx="534377" cy="259045"/>
    <xdr:sp macro="" textlink="">
      <xdr:nvSpPr>
        <xdr:cNvPr id="533" name="消防費平均値テキスト"/>
        <xdr:cNvSpPr txBox="1"/>
      </xdr:nvSpPr>
      <xdr:spPr>
        <a:xfrm>
          <a:off x="16370300" y="6210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4" name="フローチャート : 判断 533"/>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91142</xdr:rowOff>
    </xdr:from>
    <xdr:to>
      <xdr:col>22</xdr:col>
      <xdr:colOff>365125</xdr:colOff>
      <xdr:row>36</xdr:row>
      <xdr:rowOff>112992</xdr:rowOff>
    </xdr:to>
    <xdr:cxnSp macro="">
      <xdr:nvCxnSpPr>
        <xdr:cNvPr id="535" name="直線コネクタ 534"/>
        <xdr:cNvCxnSpPr/>
      </xdr:nvCxnSpPr>
      <xdr:spPr>
        <a:xfrm>
          <a:off x="14592300" y="6263342"/>
          <a:ext cx="8890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6" name="フローチャート : 判断 535"/>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7" name="テキスト ボックス 536"/>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67501</xdr:rowOff>
    </xdr:from>
    <xdr:to>
      <xdr:col>21</xdr:col>
      <xdr:colOff>161925</xdr:colOff>
      <xdr:row>36</xdr:row>
      <xdr:rowOff>91142</xdr:rowOff>
    </xdr:to>
    <xdr:cxnSp macro="">
      <xdr:nvCxnSpPr>
        <xdr:cNvPr id="538" name="直線コネクタ 537"/>
        <xdr:cNvCxnSpPr/>
      </xdr:nvCxnSpPr>
      <xdr:spPr>
        <a:xfrm>
          <a:off x="13703300" y="5725351"/>
          <a:ext cx="889000" cy="5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9" name="フローチャート : 判断 538"/>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40" name="テキスト ボックス 539"/>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67501</xdr:rowOff>
    </xdr:from>
    <xdr:to>
      <xdr:col>19</xdr:col>
      <xdr:colOff>644525</xdr:colOff>
      <xdr:row>36</xdr:row>
      <xdr:rowOff>104820</xdr:rowOff>
    </xdr:to>
    <xdr:cxnSp macro="">
      <xdr:nvCxnSpPr>
        <xdr:cNvPr id="541" name="直線コネクタ 540"/>
        <xdr:cNvCxnSpPr/>
      </xdr:nvCxnSpPr>
      <xdr:spPr>
        <a:xfrm flipV="1">
          <a:off x="12814300" y="5725351"/>
          <a:ext cx="889000" cy="5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2" name="フローチャート : 判断 541"/>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169797</xdr:rowOff>
    </xdr:from>
    <xdr:ext cx="534377" cy="259045"/>
    <xdr:sp macro="" textlink="">
      <xdr:nvSpPr>
        <xdr:cNvPr id="543" name="テキスト ボックス 542"/>
        <xdr:cNvSpPr txBox="1"/>
      </xdr:nvSpPr>
      <xdr:spPr>
        <a:xfrm>
          <a:off x="13436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4" name="フローチャート : 判断 543"/>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5" name="テキスト ボックス 544"/>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6" name="テキスト ボックス 54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7" name="テキスト ボックス 54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8" name="テキスト ボックス 54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9" name="テキスト ボックス 54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50" name="テキスト ボックス 54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5575</xdr:rowOff>
    </xdr:from>
    <xdr:to>
      <xdr:col>23</xdr:col>
      <xdr:colOff>568325</xdr:colOff>
      <xdr:row>36</xdr:row>
      <xdr:rowOff>107175</xdr:rowOff>
    </xdr:to>
    <xdr:sp macro="" textlink="">
      <xdr:nvSpPr>
        <xdr:cNvPr id="551" name="円/楕円 550"/>
        <xdr:cNvSpPr/>
      </xdr:nvSpPr>
      <xdr:spPr>
        <a:xfrm>
          <a:off x="16268700" y="61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28452</xdr:rowOff>
    </xdr:from>
    <xdr:ext cx="534377" cy="259045"/>
    <xdr:sp macro="" textlink="">
      <xdr:nvSpPr>
        <xdr:cNvPr id="552" name="消防費該当値テキスト"/>
        <xdr:cNvSpPr txBox="1"/>
      </xdr:nvSpPr>
      <xdr:spPr>
        <a:xfrm>
          <a:off x="16370300" y="60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62192</xdr:rowOff>
    </xdr:from>
    <xdr:to>
      <xdr:col>22</xdr:col>
      <xdr:colOff>415925</xdr:colOff>
      <xdr:row>36</xdr:row>
      <xdr:rowOff>163792</xdr:rowOff>
    </xdr:to>
    <xdr:sp macro="" textlink="">
      <xdr:nvSpPr>
        <xdr:cNvPr id="553" name="円/楕円 552"/>
        <xdr:cNvSpPr/>
      </xdr:nvSpPr>
      <xdr:spPr>
        <a:xfrm>
          <a:off x="15430500" y="62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154919</xdr:rowOff>
    </xdr:from>
    <xdr:ext cx="534377" cy="259045"/>
    <xdr:sp macro="" textlink="">
      <xdr:nvSpPr>
        <xdr:cNvPr id="554" name="テキスト ボックス 553"/>
        <xdr:cNvSpPr txBox="1"/>
      </xdr:nvSpPr>
      <xdr:spPr>
        <a:xfrm>
          <a:off x="15214111" y="6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40342</xdr:rowOff>
    </xdr:from>
    <xdr:to>
      <xdr:col>21</xdr:col>
      <xdr:colOff>212725</xdr:colOff>
      <xdr:row>36</xdr:row>
      <xdr:rowOff>141942</xdr:rowOff>
    </xdr:to>
    <xdr:sp macro="" textlink="">
      <xdr:nvSpPr>
        <xdr:cNvPr id="555" name="円/楕円 554"/>
        <xdr:cNvSpPr/>
      </xdr:nvSpPr>
      <xdr:spPr>
        <a:xfrm>
          <a:off x="14541500" y="621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158469</xdr:rowOff>
    </xdr:from>
    <xdr:ext cx="534377" cy="259045"/>
    <xdr:sp macro="" textlink="">
      <xdr:nvSpPr>
        <xdr:cNvPr id="556" name="テキスト ボックス 555"/>
        <xdr:cNvSpPr txBox="1"/>
      </xdr:nvSpPr>
      <xdr:spPr>
        <a:xfrm>
          <a:off x="14325111" y="5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24,549</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16701</xdr:rowOff>
    </xdr:from>
    <xdr:to>
      <xdr:col>20</xdr:col>
      <xdr:colOff>9525</xdr:colOff>
      <xdr:row>33</xdr:row>
      <xdr:rowOff>118301</xdr:rowOff>
    </xdr:to>
    <xdr:sp macro="" textlink="">
      <xdr:nvSpPr>
        <xdr:cNvPr id="557" name="円/楕円 556"/>
        <xdr:cNvSpPr/>
      </xdr:nvSpPr>
      <xdr:spPr>
        <a:xfrm>
          <a:off x="13652500" y="56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134828</xdr:rowOff>
    </xdr:from>
    <xdr:ext cx="534377" cy="259045"/>
    <xdr:sp macro="" textlink="">
      <xdr:nvSpPr>
        <xdr:cNvPr id="558" name="テキスト ボックス 557"/>
        <xdr:cNvSpPr txBox="1"/>
      </xdr:nvSpPr>
      <xdr:spPr>
        <a:xfrm>
          <a:off x="13436111" y="54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54020</xdr:rowOff>
    </xdr:from>
    <xdr:to>
      <xdr:col>18</xdr:col>
      <xdr:colOff>492125</xdr:colOff>
      <xdr:row>36</xdr:row>
      <xdr:rowOff>155620</xdr:rowOff>
    </xdr:to>
    <xdr:sp macro="" textlink="">
      <xdr:nvSpPr>
        <xdr:cNvPr id="559" name="円/楕円 558"/>
        <xdr:cNvSpPr/>
      </xdr:nvSpPr>
      <xdr:spPr>
        <a:xfrm>
          <a:off x="12763500" y="622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697</xdr:rowOff>
    </xdr:from>
    <xdr:ext cx="534377" cy="259045"/>
    <xdr:sp macro="" textlink="">
      <xdr:nvSpPr>
        <xdr:cNvPr id="560" name="テキスト ボックス 559"/>
        <xdr:cNvSpPr txBox="1"/>
      </xdr:nvSpPr>
      <xdr:spPr>
        <a:xfrm>
          <a:off x="12547111" y="600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61" name="正方形/長方形 56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2" name="正方形/長方形 56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3" name="正方形/長方形 56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4" name="正方形/長方形 56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5" name="正方形/長方形 56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6" name="正方形/長方形 56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7" name="正方形/長方形 56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8" name="正方形/長方形 56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9" name="テキスト ボックス 56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70" name="直線コネクタ 56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71" name="直線コネクタ 57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2" name="テキスト ボックス 57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3" name="直線コネクタ 57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4" name="テキスト ボックス 57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5" name="直線コネクタ 57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6" name="テキスト ボックス 57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7" name="直線コネクタ 57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8" name="テキスト ボックス 57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2" name="直線コネクタ 581"/>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3"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4" name="直線コネクタ 583"/>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5"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6" name="直線コネクタ 585"/>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158322</xdr:rowOff>
    </xdr:from>
    <xdr:to>
      <xdr:col>23</xdr:col>
      <xdr:colOff>517525</xdr:colOff>
      <xdr:row>58</xdr:row>
      <xdr:rowOff>2997</xdr:rowOff>
    </xdr:to>
    <xdr:cxnSp macro="">
      <xdr:nvCxnSpPr>
        <xdr:cNvPr id="587" name="直線コネクタ 586"/>
        <xdr:cNvCxnSpPr/>
      </xdr:nvCxnSpPr>
      <xdr:spPr>
        <a:xfrm flipV="1">
          <a:off x="15481300" y="9930972"/>
          <a:ext cx="838200" cy="1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8"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9" name="フローチャート : 判断 588"/>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149891</xdr:rowOff>
    </xdr:from>
    <xdr:to>
      <xdr:col>22</xdr:col>
      <xdr:colOff>365125</xdr:colOff>
      <xdr:row>58</xdr:row>
      <xdr:rowOff>2997</xdr:rowOff>
    </xdr:to>
    <xdr:cxnSp macro="">
      <xdr:nvCxnSpPr>
        <xdr:cNvPr id="590" name="直線コネクタ 589"/>
        <xdr:cNvCxnSpPr/>
      </xdr:nvCxnSpPr>
      <xdr:spPr>
        <a:xfrm>
          <a:off x="14592300" y="9922541"/>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91" name="フローチャート : 判断 590"/>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105730</xdr:rowOff>
    </xdr:from>
    <xdr:ext cx="534377" cy="259045"/>
    <xdr:sp macro="" textlink="">
      <xdr:nvSpPr>
        <xdr:cNvPr id="592" name="テキスト ボックス 591"/>
        <xdr:cNvSpPr txBox="1"/>
      </xdr:nvSpPr>
      <xdr:spPr>
        <a:xfrm>
          <a:off x="15214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146750</xdr:rowOff>
    </xdr:from>
    <xdr:to>
      <xdr:col>21</xdr:col>
      <xdr:colOff>161925</xdr:colOff>
      <xdr:row>57</xdr:row>
      <xdr:rowOff>149891</xdr:rowOff>
    </xdr:to>
    <xdr:cxnSp macro="">
      <xdr:nvCxnSpPr>
        <xdr:cNvPr id="593" name="直線コネクタ 592"/>
        <xdr:cNvCxnSpPr/>
      </xdr:nvCxnSpPr>
      <xdr:spPr>
        <a:xfrm>
          <a:off x="13703300" y="991940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4" name="フローチャート : 判断 593"/>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5" name="テキスト ボックス 594"/>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107810</xdr:rowOff>
    </xdr:from>
    <xdr:to>
      <xdr:col>19</xdr:col>
      <xdr:colOff>644525</xdr:colOff>
      <xdr:row>57</xdr:row>
      <xdr:rowOff>146750</xdr:rowOff>
    </xdr:to>
    <xdr:cxnSp macro="">
      <xdr:nvCxnSpPr>
        <xdr:cNvPr id="596" name="直線コネクタ 595"/>
        <xdr:cNvCxnSpPr/>
      </xdr:nvCxnSpPr>
      <xdr:spPr>
        <a:xfrm>
          <a:off x="12814300" y="9880460"/>
          <a:ext cx="889000" cy="3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7" name="フローチャート : 判断 596"/>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8" name="テキスト ボックス 597"/>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9" name="フローチャート : 判断 598"/>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600" name="テキスト ボックス 599"/>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107522</xdr:rowOff>
    </xdr:from>
    <xdr:to>
      <xdr:col>23</xdr:col>
      <xdr:colOff>568325</xdr:colOff>
      <xdr:row>58</xdr:row>
      <xdr:rowOff>37672</xdr:rowOff>
    </xdr:to>
    <xdr:sp macro="" textlink="">
      <xdr:nvSpPr>
        <xdr:cNvPr id="606" name="円/楕円 605"/>
        <xdr:cNvSpPr/>
      </xdr:nvSpPr>
      <xdr:spPr>
        <a:xfrm>
          <a:off x="16268700" y="98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22449</xdr:rowOff>
    </xdr:from>
    <xdr:ext cx="534377" cy="259045"/>
    <xdr:sp macro="" textlink="">
      <xdr:nvSpPr>
        <xdr:cNvPr id="607" name="教育費該当値テキスト"/>
        <xdr:cNvSpPr txBox="1"/>
      </xdr:nvSpPr>
      <xdr:spPr>
        <a:xfrm>
          <a:off x="16370300" y="979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123647</xdr:rowOff>
    </xdr:from>
    <xdr:to>
      <xdr:col>22</xdr:col>
      <xdr:colOff>415925</xdr:colOff>
      <xdr:row>58</xdr:row>
      <xdr:rowOff>53797</xdr:rowOff>
    </xdr:to>
    <xdr:sp macro="" textlink="">
      <xdr:nvSpPr>
        <xdr:cNvPr id="608" name="円/楕円 607"/>
        <xdr:cNvSpPr/>
      </xdr:nvSpPr>
      <xdr:spPr>
        <a:xfrm>
          <a:off x="15430500" y="9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44924</xdr:rowOff>
    </xdr:from>
    <xdr:ext cx="534377" cy="259045"/>
    <xdr:sp macro="" textlink="">
      <xdr:nvSpPr>
        <xdr:cNvPr id="609" name="テキスト ボックス 608"/>
        <xdr:cNvSpPr txBox="1"/>
      </xdr:nvSpPr>
      <xdr:spPr>
        <a:xfrm>
          <a:off x="15214111" y="99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99091</xdr:rowOff>
    </xdr:from>
    <xdr:to>
      <xdr:col>21</xdr:col>
      <xdr:colOff>212725</xdr:colOff>
      <xdr:row>58</xdr:row>
      <xdr:rowOff>29241</xdr:rowOff>
    </xdr:to>
    <xdr:sp macro="" textlink="">
      <xdr:nvSpPr>
        <xdr:cNvPr id="610" name="円/楕円 609"/>
        <xdr:cNvSpPr/>
      </xdr:nvSpPr>
      <xdr:spPr>
        <a:xfrm>
          <a:off x="14541500" y="98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20368</xdr:rowOff>
    </xdr:from>
    <xdr:ext cx="534377" cy="259045"/>
    <xdr:sp macro="" textlink="">
      <xdr:nvSpPr>
        <xdr:cNvPr id="611" name="テキスト ボックス 610"/>
        <xdr:cNvSpPr txBox="1"/>
      </xdr:nvSpPr>
      <xdr:spPr>
        <a:xfrm>
          <a:off x="14325111" y="996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95950</xdr:rowOff>
    </xdr:from>
    <xdr:to>
      <xdr:col>20</xdr:col>
      <xdr:colOff>9525</xdr:colOff>
      <xdr:row>58</xdr:row>
      <xdr:rowOff>26100</xdr:rowOff>
    </xdr:to>
    <xdr:sp macro="" textlink="">
      <xdr:nvSpPr>
        <xdr:cNvPr id="612" name="円/楕円 611"/>
        <xdr:cNvSpPr/>
      </xdr:nvSpPr>
      <xdr:spPr>
        <a:xfrm>
          <a:off x="13652500" y="98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17227</xdr:rowOff>
    </xdr:from>
    <xdr:ext cx="534377" cy="259045"/>
    <xdr:sp macro="" textlink="">
      <xdr:nvSpPr>
        <xdr:cNvPr id="613" name="テキスト ボックス 612"/>
        <xdr:cNvSpPr txBox="1"/>
      </xdr:nvSpPr>
      <xdr:spPr>
        <a:xfrm>
          <a:off x="13436111" y="996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35,958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57010</xdr:rowOff>
    </xdr:from>
    <xdr:to>
      <xdr:col>18</xdr:col>
      <xdr:colOff>492125</xdr:colOff>
      <xdr:row>57</xdr:row>
      <xdr:rowOff>158610</xdr:rowOff>
    </xdr:to>
    <xdr:sp macro="" textlink="">
      <xdr:nvSpPr>
        <xdr:cNvPr id="614" name="円/楕円 613"/>
        <xdr:cNvSpPr/>
      </xdr:nvSpPr>
      <xdr:spPr>
        <a:xfrm>
          <a:off x="12763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149737</xdr:rowOff>
    </xdr:from>
    <xdr:ext cx="534377" cy="259045"/>
    <xdr:sp macro="" textlink="">
      <xdr:nvSpPr>
        <xdr:cNvPr id="615" name="テキスト ボックス 614"/>
        <xdr:cNvSpPr txBox="1"/>
      </xdr:nvSpPr>
      <xdr:spPr>
        <a:xfrm>
          <a:off x="12547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5" name="直線コネクタ 634"/>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8"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9" name="直線コネクタ 638"/>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111868</xdr:rowOff>
    </xdr:from>
    <xdr:to>
      <xdr:col>23</xdr:col>
      <xdr:colOff>517525</xdr:colOff>
      <xdr:row>77</xdr:row>
      <xdr:rowOff>33001</xdr:rowOff>
    </xdr:to>
    <xdr:cxnSp macro="">
      <xdr:nvCxnSpPr>
        <xdr:cNvPr id="640" name="直線コネクタ 639"/>
        <xdr:cNvCxnSpPr/>
      </xdr:nvCxnSpPr>
      <xdr:spPr>
        <a:xfrm>
          <a:off x="15481300" y="13142068"/>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32638</xdr:rowOff>
    </xdr:from>
    <xdr:ext cx="469744" cy="259045"/>
    <xdr:sp macro="" textlink="">
      <xdr:nvSpPr>
        <xdr:cNvPr id="641" name="災害復旧費平均値テキスト"/>
        <xdr:cNvSpPr txBox="1"/>
      </xdr:nvSpPr>
      <xdr:spPr>
        <a:xfrm>
          <a:off x="16370300" y="13234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2" name="フローチャート : 判断 641"/>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111868</xdr:rowOff>
    </xdr:from>
    <xdr:to>
      <xdr:col>22</xdr:col>
      <xdr:colOff>365125</xdr:colOff>
      <xdr:row>77</xdr:row>
      <xdr:rowOff>100037</xdr:rowOff>
    </xdr:to>
    <xdr:cxnSp macro="">
      <xdr:nvCxnSpPr>
        <xdr:cNvPr id="643" name="直線コネクタ 642"/>
        <xdr:cNvCxnSpPr/>
      </xdr:nvCxnSpPr>
      <xdr:spPr>
        <a:xfrm flipV="1">
          <a:off x="14592300" y="13142068"/>
          <a:ext cx="889000" cy="1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4" name="フローチャート : 判断 643"/>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37037</xdr:rowOff>
    </xdr:from>
    <xdr:ext cx="469744" cy="259045"/>
    <xdr:sp macro="" textlink="">
      <xdr:nvSpPr>
        <xdr:cNvPr id="645" name="テキスト ボックス 644"/>
        <xdr:cNvSpPr txBox="1"/>
      </xdr:nvSpPr>
      <xdr:spPr>
        <a:xfrm>
          <a:off x="15246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63519</xdr:rowOff>
    </xdr:from>
    <xdr:to>
      <xdr:col>21</xdr:col>
      <xdr:colOff>161925</xdr:colOff>
      <xdr:row>77</xdr:row>
      <xdr:rowOff>100037</xdr:rowOff>
    </xdr:to>
    <xdr:cxnSp macro="">
      <xdr:nvCxnSpPr>
        <xdr:cNvPr id="646" name="直線コネクタ 645"/>
        <xdr:cNvCxnSpPr/>
      </xdr:nvCxnSpPr>
      <xdr:spPr>
        <a:xfrm>
          <a:off x="13703300" y="13265169"/>
          <a:ext cx="889000" cy="3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7" name="フローチャート : 判断 646"/>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8" name="テキスト ボックス 647"/>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63519</xdr:rowOff>
    </xdr:from>
    <xdr:to>
      <xdr:col>19</xdr:col>
      <xdr:colOff>644525</xdr:colOff>
      <xdr:row>77</xdr:row>
      <xdr:rowOff>116726</xdr:rowOff>
    </xdr:to>
    <xdr:cxnSp macro="">
      <xdr:nvCxnSpPr>
        <xdr:cNvPr id="649" name="直線コネクタ 648"/>
        <xdr:cNvCxnSpPr/>
      </xdr:nvCxnSpPr>
      <xdr:spPr>
        <a:xfrm flipV="1">
          <a:off x="12814300" y="1326516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50" name="フローチャート : 判断 649"/>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51" name="テキスト ボックス 650"/>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2" name="フローチャート : 判断 651"/>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3" name="テキスト ボックス 652"/>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153651</xdr:rowOff>
    </xdr:from>
    <xdr:to>
      <xdr:col>23</xdr:col>
      <xdr:colOff>568325</xdr:colOff>
      <xdr:row>77</xdr:row>
      <xdr:rowOff>83801</xdr:rowOff>
    </xdr:to>
    <xdr:sp macro="" textlink="">
      <xdr:nvSpPr>
        <xdr:cNvPr id="659" name="円/楕円 658"/>
        <xdr:cNvSpPr/>
      </xdr:nvSpPr>
      <xdr:spPr>
        <a:xfrm>
          <a:off x="16268700" y="131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5078</xdr:rowOff>
    </xdr:from>
    <xdr:ext cx="469744" cy="259045"/>
    <xdr:sp macro="" textlink="">
      <xdr:nvSpPr>
        <xdr:cNvPr id="660" name="災害復旧費該当値テキスト"/>
        <xdr:cNvSpPr txBox="1"/>
      </xdr:nvSpPr>
      <xdr:spPr>
        <a:xfrm>
          <a:off x="16370300" y="1303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61068</xdr:rowOff>
    </xdr:from>
    <xdr:to>
      <xdr:col>22</xdr:col>
      <xdr:colOff>415925</xdr:colOff>
      <xdr:row>76</xdr:row>
      <xdr:rowOff>162668</xdr:rowOff>
    </xdr:to>
    <xdr:sp macro="" textlink="">
      <xdr:nvSpPr>
        <xdr:cNvPr id="661" name="円/楕円 660"/>
        <xdr:cNvSpPr/>
      </xdr:nvSpPr>
      <xdr:spPr>
        <a:xfrm>
          <a:off x="15430500" y="130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7745</xdr:rowOff>
    </xdr:from>
    <xdr:ext cx="469744" cy="259045"/>
    <xdr:sp macro="" textlink="">
      <xdr:nvSpPr>
        <xdr:cNvPr id="662" name="テキスト ボックス 661"/>
        <xdr:cNvSpPr txBox="1"/>
      </xdr:nvSpPr>
      <xdr:spPr>
        <a:xfrm>
          <a:off x="15246427" y="1286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49237</xdr:rowOff>
    </xdr:from>
    <xdr:to>
      <xdr:col>21</xdr:col>
      <xdr:colOff>212725</xdr:colOff>
      <xdr:row>77</xdr:row>
      <xdr:rowOff>150837</xdr:rowOff>
    </xdr:to>
    <xdr:sp macro="" textlink="">
      <xdr:nvSpPr>
        <xdr:cNvPr id="663" name="円/楕円 662"/>
        <xdr:cNvSpPr/>
      </xdr:nvSpPr>
      <xdr:spPr>
        <a:xfrm>
          <a:off x="14541500" y="132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141964</xdr:rowOff>
    </xdr:from>
    <xdr:ext cx="469744" cy="259045"/>
    <xdr:sp macro="" textlink="">
      <xdr:nvSpPr>
        <xdr:cNvPr id="664" name="テキスト ボックス 663"/>
        <xdr:cNvSpPr txBox="1"/>
      </xdr:nvSpPr>
      <xdr:spPr>
        <a:xfrm>
          <a:off x="14357427"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12719</xdr:rowOff>
    </xdr:from>
    <xdr:to>
      <xdr:col>20</xdr:col>
      <xdr:colOff>9525</xdr:colOff>
      <xdr:row>77</xdr:row>
      <xdr:rowOff>114319</xdr:rowOff>
    </xdr:to>
    <xdr:sp macro="" textlink="">
      <xdr:nvSpPr>
        <xdr:cNvPr id="665" name="円/楕円 664"/>
        <xdr:cNvSpPr/>
      </xdr:nvSpPr>
      <xdr:spPr>
        <a:xfrm>
          <a:off x="13652500" y="132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105446</xdr:rowOff>
    </xdr:from>
    <xdr:ext cx="469744" cy="259045"/>
    <xdr:sp macro="" textlink="">
      <xdr:nvSpPr>
        <xdr:cNvPr id="666" name="テキスト ボックス 665"/>
        <xdr:cNvSpPr txBox="1"/>
      </xdr:nvSpPr>
      <xdr:spPr>
        <a:xfrm>
          <a:off x="13468427" y="133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65926</xdr:rowOff>
    </xdr:from>
    <xdr:to>
      <xdr:col>18</xdr:col>
      <xdr:colOff>492125</xdr:colOff>
      <xdr:row>77</xdr:row>
      <xdr:rowOff>167526</xdr:rowOff>
    </xdr:to>
    <xdr:sp macro="" textlink="">
      <xdr:nvSpPr>
        <xdr:cNvPr id="667" name="円/楕円 666"/>
        <xdr:cNvSpPr/>
      </xdr:nvSpPr>
      <xdr:spPr>
        <a:xfrm>
          <a:off x="12763500" y="132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158653</xdr:rowOff>
    </xdr:from>
    <xdr:ext cx="469744" cy="259045"/>
    <xdr:sp macro="" textlink="">
      <xdr:nvSpPr>
        <xdr:cNvPr id="668" name="テキスト ボックス 667"/>
        <xdr:cNvSpPr txBox="1"/>
      </xdr:nvSpPr>
      <xdr:spPr>
        <a:xfrm>
          <a:off x="12579427" y="1336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2" name="直線コネクタ 691"/>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3"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4" name="直線コネクタ 693"/>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5"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6" name="直線コネクタ 695"/>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126487</xdr:rowOff>
    </xdr:from>
    <xdr:to>
      <xdr:col>23</xdr:col>
      <xdr:colOff>517525</xdr:colOff>
      <xdr:row>97</xdr:row>
      <xdr:rowOff>132964</xdr:rowOff>
    </xdr:to>
    <xdr:cxnSp macro="">
      <xdr:nvCxnSpPr>
        <xdr:cNvPr id="697" name="直線コネクタ 696"/>
        <xdr:cNvCxnSpPr/>
      </xdr:nvCxnSpPr>
      <xdr:spPr>
        <a:xfrm flipV="1">
          <a:off x="15481300" y="16757137"/>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8"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9" name="フローチャート : 判断 698"/>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128437</xdr:rowOff>
    </xdr:from>
    <xdr:to>
      <xdr:col>22</xdr:col>
      <xdr:colOff>365125</xdr:colOff>
      <xdr:row>97</xdr:row>
      <xdr:rowOff>132964</xdr:rowOff>
    </xdr:to>
    <xdr:cxnSp macro="">
      <xdr:nvCxnSpPr>
        <xdr:cNvPr id="700" name="直線コネクタ 699"/>
        <xdr:cNvCxnSpPr/>
      </xdr:nvCxnSpPr>
      <xdr:spPr>
        <a:xfrm>
          <a:off x="14592300" y="16759087"/>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701" name="フローチャート : 判断 700"/>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2" name="テキスト ボックス 701"/>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105890</xdr:rowOff>
    </xdr:from>
    <xdr:to>
      <xdr:col>21</xdr:col>
      <xdr:colOff>161925</xdr:colOff>
      <xdr:row>97</xdr:row>
      <xdr:rowOff>128437</xdr:rowOff>
    </xdr:to>
    <xdr:cxnSp macro="">
      <xdr:nvCxnSpPr>
        <xdr:cNvPr id="703" name="直線コネクタ 702"/>
        <xdr:cNvCxnSpPr/>
      </xdr:nvCxnSpPr>
      <xdr:spPr>
        <a:xfrm>
          <a:off x="13703300" y="16736540"/>
          <a:ext cx="889000" cy="2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4" name="フローチャート : 判断 703"/>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5" name="テキスト ボックス 704"/>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50271</xdr:rowOff>
    </xdr:from>
    <xdr:to>
      <xdr:col>19</xdr:col>
      <xdr:colOff>644525</xdr:colOff>
      <xdr:row>97</xdr:row>
      <xdr:rowOff>105890</xdr:rowOff>
    </xdr:to>
    <xdr:cxnSp macro="">
      <xdr:nvCxnSpPr>
        <xdr:cNvPr id="706" name="直線コネクタ 705"/>
        <xdr:cNvCxnSpPr/>
      </xdr:nvCxnSpPr>
      <xdr:spPr>
        <a:xfrm>
          <a:off x="12814300" y="16680921"/>
          <a:ext cx="889000" cy="5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7" name="フローチャート : 判断 706"/>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8" name="テキスト ボックス 707"/>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9" name="フローチャート : 判断 708"/>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10" name="テキスト ボックス 709"/>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75687</xdr:rowOff>
    </xdr:from>
    <xdr:to>
      <xdr:col>23</xdr:col>
      <xdr:colOff>568325</xdr:colOff>
      <xdr:row>98</xdr:row>
      <xdr:rowOff>5837</xdr:rowOff>
    </xdr:to>
    <xdr:sp macro="" textlink="">
      <xdr:nvSpPr>
        <xdr:cNvPr id="716" name="円/楕円 715"/>
        <xdr:cNvSpPr/>
      </xdr:nvSpPr>
      <xdr:spPr>
        <a:xfrm>
          <a:off x="16268700" y="167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54114</xdr:rowOff>
    </xdr:from>
    <xdr:ext cx="534377" cy="259045"/>
    <xdr:sp macro="" textlink="">
      <xdr:nvSpPr>
        <xdr:cNvPr id="717" name="公債費該当値テキスト"/>
        <xdr:cNvSpPr txBox="1"/>
      </xdr:nvSpPr>
      <xdr:spPr>
        <a:xfrm>
          <a:off x="16370300" y="166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82164</xdr:rowOff>
    </xdr:from>
    <xdr:to>
      <xdr:col>22</xdr:col>
      <xdr:colOff>415925</xdr:colOff>
      <xdr:row>98</xdr:row>
      <xdr:rowOff>12314</xdr:rowOff>
    </xdr:to>
    <xdr:sp macro="" textlink="">
      <xdr:nvSpPr>
        <xdr:cNvPr id="718" name="円/楕円 717"/>
        <xdr:cNvSpPr/>
      </xdr:nvSpPr>
      <xdr:spPr>
        <a:xfrm>
          <a:off x="15430500" y="1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3441</xdr:rowOff>
    </xdr:from>
    <xdr:ext cx="534377" cy="259045"/>
    <xdr:sp macro="" textlink="">
      <xdr:nvSpPr>
        <xdr:cNvPr id="719" name="テキスト ボックス 718"/>
        <xdr:cNvSpPr txBox="1"/>
      </xdr:nvSpPr>
      <xdr:spPr>
        <a:xfrm>
          <a:off x="15214111" y="168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77637</xdr:rowOff>
    </xdr:from>
    <xdr:to>
      <xdr:col>21</xdr:col>
      <xdr:colOff>212725</xdr:colOff>
      <xdr:row>98</xdr:row>
      <xdr:rowOff>7787</xdr:rowOff>
    </xdr:to>
    <xdr:sp macro="" textlink="">
      <xdr:nvSpPr>
        <xdr:cNvPr id="720" name="円/楕円 719"/>
        <xdr:cNvSpPr/>
      </xdr:nvSpPr>
      <xdr:spPr>
        <a:xfrm>
          <a:off x="14541500" y="167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170364</xdr:rowOff>
    </xdr:from>
    <xdr:ext cx="534377" cy="259045"/>
    <xdr:sp macro="" textlink="">
      <xdr:nvSpPr>
        <xdr:cNvPr id="721" name="テキスト ボックス 720"/>
        <xdr:cNvSpPr txBox="1"/>
      </xdr:nvSpPr>
      <xdr:spPr>
        <a:xfrm>
          <a:off x="14325111" y="168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33,978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55090</xdr:rowOff>
    </xdr:from>
    <xdr:to>
      <xdr:col>20</xdr:col>
      <xdr:colOff>9525</xdr:colOff>
      <xdr:row>97</xdr:row>
      <xdr:rowOff>156690</xdr:rowOff>
    </xdr:to>
    <xdr:sp macro="" textlink="">
      <xdr:nvSpPr>
        <xdr:cNvPr id="722" name="円/楕円 721"/>
        <xdr:cNvSpPr/>
      </xdr:nvSpPr>
      <xdr:spPr>
        <a:xfrm>
          <a:off x="13652500" y="166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147817</xdr:rowOff>
    </xdr:from>
    <xdr:ext cx="534377" cy="259045"/>
    <xdr:sp macro="" textlink="">
      <xdr:nvSpPr>
        <xdr:cNvPr id="723" name="テキスト ボックス 722"/>
        <xdr:cNvSpPr txBox="1"/>
      </xdr:nvSpPr>
      <xdr:spPr>
        <a:xfrm>
          <a:off x="13436111" y="1677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170921</xdr:rowOff>
    </xdr:from>
    <xdr:to>
      <xdr:col>18</xdr:col>
      <xdr:colOff>492125</xdr:colOff>
      <xdr:row>97</xdr:row>
      <xdr:rowOff>101071</xdr:rowOff>
    </xdr:to>
    <xdr:sp macro="" textlink="">
      <xdr:nvSpPr>
        <xdr:cNvPr id="724" name="円/楕円 723"/>
        <xdr:cNvSpPr/>
      </xdr:nvSpPr>
      <xdr:spPr>
        <a:xfrm>
          <a:off x="12763500" y="1663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92198</xdr:rowOff>
    </xdr:from>
    <xdr:ext cx="534377" cy="259045"/>
    <xdr:sp macro="" textlink="">
      <xdr:nvSpPr>
        <xdr:cNvPr id="725" name="テキスト ボックス 724"/>
        <xdr:cNvSpPr txBox="1"/>
      </xdr:nvSpPr>
      <xdr:spPr>
        <a:xfrm>
          <a:off x="12547111" y="1672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9" name="直線コネクタ 748"/>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50"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2"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3" name="直線コネクタ 752"/>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5"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6" name="フローチャート : 判断 755"/>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8" name="フローチャート : 判断 757"/>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9" name="テキスト ボックス 758"/>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61" name="フローチャート : 判断 760"/>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2" name="テキスト ボックス 761"/>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4" name="フローチャート : 判断 763"/>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5" name="テキスト ボックス 764"/>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6" name="フローチャート : 判断 765"/>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7" name="テキスト ボックス 766"/>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4"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衛生費は、住民一人当たり</a:t>
          </a:r>
          <a:r>
            <a:rPr lang="en-US" altLang="ja-JP" sz="1100" b="0" i="0" u="none" strike="noStrike" baseline="0" smtClean="0">
              <a:solidFill>
                <a:schemeClr val="dk1"/>
              </a:solidFill>
              <a:latin typeface="+mn-lt"/>
              <a:ea typeface="+mn-ea"/>
              <a:cs typeface="+mn-cs"/>
            </a:rPr>
            <a:t>71,231</a:t>
          </a:r>
          <a:r>
            <a:rPr lang="ja-JP" altLang="en-US" sz="1100" b="0" i="0" u="none" strike="noStrike" baseline="0" smtClean="0">
              <a:solidFill>
                <a:schemeClr val="dk1"/>
              </a:solidFill>
              <a:latin typeface="+mn-lt"/>
              <a:ea typeface="+mn-ea"/>
              <a:cs typeface="+mn-cs"/>
            </a:rPr>
            <a:t>円となっている。これは病院事業会計に対する繰出金が多額であるためであり、平成２７年度末で閉院となったため平成２８年度は減少する見込みである。</a:t>
          </a:r>
          <a:endParaRPr lang="en-US" altLang="ja-JP" sz="1100" b="0" i="0" u="none" strike="noStrike" baseline="0" smtClean="0">
            <a:solidFill>
              <a:schemeClr val="dk1"/>
            </a:solidFill>
            <a:latin typeface="+mn-lt"/>
            <a:ea typeface="+mn-ea"/>
            <a:cs typeface="+mn-cs"/>
          </a:endParaRPr>
        </a:p>
        <a:p>
          <a:r>
            <a:rPr kumimoji="1" lang="ja-JP" altLang="en-US" sz="1100">
              <a:latin typeface="ＭＳ Ｐゴシック"/>
            </a:rPr>
            <a:t>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131,419</a:t>
          </a:r>
          <a:r>
            <a:rPr lang="ja-JP" altLang="ja-JP" sz="1100" b="0" i="0" baseline="0">
              <a:solidFill>
                <a:schemeClr val="dk1"/>
              </a:solidFill>
              <a:effectLst/>
              <a:latin typeface="+mn-lt"/>
              <a:ea typeface="+mn-ea"/>
              <a:cs typeface="+mn-cs"/>
            </a:rPr>
            <a:t>円となって</a:t>
          </a:r>
          <a:r>
            <a:rPr lang="ja-JP" altLang="en-US" sz="1100" b="0" i="0" baseline="0">
              <a:solidFill>
                <a:schemeClr val="dk1"/>
              </a:solidFill>
              <a:effectLst/>
              <a:latin typeface="+mn-lt"/>
              <a:ea typeface="+mn-ea"/>
              <a:cs typeface="+mn-cs"/>
            </a:rPr>
            <a:t>おり、近年増加傾向にある。これは扶助費や</a:t>
          </a:r>
          <a:r>
            <a:rPr lang="ja-JP" altLang="ja-JP" sz="1100">
              <a:solidFill>
                <a:schemeClr val="dk1"/>
              </a:solidFill>
              <a:effectLst/>
              <a:latin typeface="+mn-lt"/>
              <a:ea typeface="+mn-ea"/>
              <a:cs typeface="+mn-cs"/>
            </a:rPr>
            <a:t>国民健康保険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介護保険、後期高齢者医療への繰出金が主となるこの項目については、今後大幅な減額が見込める社会情勢ではないが、制度の抜本的な見直しを要請しながら、</a:t>
          </a:r>
          <a:r>
            <a:rPr lang="ja-JP" altLang="en-US" sz="1100">
              <a:solidFill>
                <a:schemeClr val="dk1"/>
              </a:solidFill>
              <a:effectLst/>
              <a:latin typeface="+mn-lt"/>
              <a:ea typeface="+mn-ea"/>
              <a:cs typeface="+mn-cs"/>
            </a:rPr>
            <a:t>大幅な</a:t>
          </a:r>
          <a:r>
            <a:rPr lang="ja-JP" altLang="ja-JP" sz="1100">
              <a:solidFill>
                <a:schemeClr val="dk1"/>
              </a:solidFill>
              <a:effectLst/>
              <a:latin typeface="+mn-lt"/>
              <a:ea typeface="+mn-ea"/>
              <a:cs typeface="+mn-cs"/>
            </a:rPr>
            <a:t>増額とならないよう努める</a:t>
          </a:r>
          <a:r>
            <a:rPr lang="ja-JP" altLang="en-US" sz="1100">
              <a:solidFill>
                <a:schemeClr val="dk1"/>
              </a:solidFill>
              <a:effectLst/>
              <a:latin typeface="+mn-lt"/>
              <a:ea typeface="+mn-ea"/>
              <a:cs typeface="+mn-cs"/>
            </a:rPr>
            <a:t>必要がある。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財政調整基金残高は近年は増加傾向にあったものの、平成２６年度では病院</a:t>
          </a:r>
          <a:endParaRPr lang="ja-JP" altLang="ja-JP" sz="1400">
            <a:effectLst/>
          </a:endParaRPr>
        </a:p>
        <a:p>
          <a:pPr rtl="0"/>
          <a:r>
            <a:rPr lang="ja-JP" altLang="ja-JP" sz="1100">
              <a:solidFill>
                <a:schemeClr val="dk1"/>
              </a:solidFill>
              <a:effectLst/>
              <a:latin typeface="+mn-lt"/>
              <a:ea typeface="+mn-ea"/>
              <a:cs typeface="+mn-cs"/>
            </a:rPr>
            <a:t>事業会計への繰出金の増加等により多額の取り崩しを行うこととなった。</a:t>
          </a:r>
          <a:endParaRPr lang="ja-JP" altLang="ja-JP" sz="1400">
            <a:effectLst/>
          </a:endParaRPr>
        </a:p>
        <a:p>
          <a:pPr rtl="0"/>
          <a:r>
            <a:rPr lang="ja-JP" altLang="ja-JP" sz="1100">
              <a:solidFill>
                <a:schemeClr val="dk1"/>
              </a:solidFill>
              <a:effectLst/>
              <a:latin typeface="+mn-lt"/>
              <a:ea typeface="+mn-ea"/>
              <a:cs typeface="+mn-cs"/>
            </a:rPr>
            <a:t>　しかし財政健全化に向け、財政調整基金に依存しない財政運営に取り組んで</a:t>
          </a:r>
          <a:endParaRPr lang="ja-JP" altLang="ja-JP" sz="1400">
            <a:effectLst/>
          </a:endParaRPr>
        </a:p>
        <a:p>
          <a:pPr rtl="0"/>
          <a:r>
            <a:rPr lang="ja-JP" altLang="ja-JP" sz="1100">
              <a:solidFill>
                <a:schemeClr val="dk1"/>
              </a:solidFill>
              <a:effectLst/>
              <a:latin typeface="+mn-lt"/>
              <a:ea typeface="+mn-ea"/>
              <a:cs typeface="+mn-cs"/>
            </a:rPr>
            <a:t>おり、来年度以降は取崩を行わずに財政運営を進めていけるよう、行財政改革</a:t>
          </a:r>
          <a:endParaRPr lang="ja-JP" altLang="ja-JP" sz="1400">
            <a:effectLst/>
          </a:endParaRPr>
        </a:p>
        <a:p>
          <a:pPr rtl="0"/>
          <a:r>
            <a:rPr lang="ja-JP" altLang="ja-JP" sz="1100">
              <a:solidFill>
                <a:schemeClr val="dk1"/>
              </a:solidFill>
              <a:effectLst/>
              <a:latin typeface="+mn-lt"/>
              <a:ea typeface="+mn-ea"/>
              <a:cs typeface="+mn-cs"/>
            </a:rPr>
            <a:t>をさらに進めていく必要がある。。</a:t>
          </a:r>
          <a:endParaRPr lang="ja-JP" altLang="ja-JP" sz="1400">
            <a:effectLst/>
          </a:endParaRPr>
        </a:p>
        <a:p>
          <a:pPr rtl="0"/>
          <a:r>
            <a:rPr lang="ja-JP" altLang="ja-JP" sz="1100">
              <a:solidFill>
                <a:schemeClr val="dk1"/>
              </a:solidFill>
              <a:effectLst/>
              <a:latin typeface="+mn-lt"/>
              <a:ea typeface="+mn-ea"/>
              <a:cs typeface="+mn-cs"/>
            </a:rPr>
            <a:t>　また、実質収支額については、標準財政規模比で３～５％程度となるのが望まし</a:t>
          </a:r>
          <a:endParaRPr lang="ja-JP" altLang="ja-JP" sz="1400">
            <a:effectLst/>
          </a:endParaRPr>
        </a:p>
        <a:p>
          <a:pPr rtl="0"/>
          <a:r>
            <a:rPr lang="ja-JP" altLang="ja-JP" sz="1100">
              <a:solidFill>
                <a:schemeClr val="dk1"/>
              </a:solidFill>
              <a:effectLst/>
              <a:latin typeface="+mn-lt"/>
              <a:ea typeface="+mn-ea"/>
              <a:cs typeface="+mn-cs"/>
            </a:rPr>
            <a:t>いとされているが、この範囲を大幅に超過しないように、適正な予算措置と執行に</a:t>
          </a:r>
          <a:endParaRPr lang="ja-JP" altLang="ja-JP" sz="1400">
            <a:effectLst/>
          </a:endParaRPr>
        </a:p>
        <a:p>
          <a:r>
            <a:rPr lang="ja-JP" altLang="ja-JP" sz="1100">
              <a:solidFill>
                <a:schemeClr val="dk1"/>
              </a:solidFill>
              <a:effectLst/>
              <a:latin typeface="+mn-lt"/>
              <a:ea typeface="+mn-ea"/>
              <a:cs typeface="+mn-cs"/>
            </a:rPr>
            <a:t>配慮していきたい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各会計においては、自立した運営を要請しているところであり、料金や</a:t>
          </a:r>
          <a:endParaRPr lang="ja-JP" altLang="ja-JP" sz="1400">
            <a:effectLst/>
          </a:endParaRPr>
        </a:p>
        <a:p>
          <a:pPr rtl="0"/>
          <a:r>
            <a:rPr lang="ja-JP" altLang="ja-JP" sz="1100">
              <a:solidFill>
                <a:schemeClr val="dk1"/>
              </a:solidFill>
              <a:effectLst/>
              <a:latin typeface="+mn-lt"/>
              <a:ea typeface="+mn-ea"/>
              <a:cs typeface="+mn-cs"/>
            </a:rPr>
            <a:t>保険料の見直しにより、健全財政を実現できるよう取り組んでいきたい。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実質公債費比率の分子</a:t>
          </a:r>
          <a:r>
            <a:rPr lang="ja-JP" altLang="en-US" sz="1100">
              <a:solidFill>
                <a:schemeClr val="dk1"/>
              </a:solidFill>
              <a:effectLst/>
              <a:latin typeface="+mn-lt"/>
              <a:ea typeface="+mn-ea"/>
              <a:cs typeface="+mn-cs"/>
            </a:rPr>
            <a:t>は近年減少傾向にあったが、平成２７年度については増加している。これは交付税算入されていた減税補てん債、地域改善対策事業債が算入終了したことにより、算入公債費等が減少したためである。</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将来負担額においては、年々減少してい</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平成２７</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においては南和広域医療企業団で借り入れた起債の負担見込額が増加、及び退職手当負担見込額が増加した</a:t>
          </a:r>
          <a:r>
            <a:rPr lang="ja-JP" altLang="ja-JP" sz="1100">
              <a:solidFill>
                <a:schemeClr val="dk1"/>
              </a:solidFill>
              <a:effectLst/>
              <a:latin typeface="+mn-lt"/>
              <a:ea typeface="+mn-ea"/>
              <a:cs typeface="+mn-cs"/>
            </a:rPr>
            <a:t>ことが</a:t>
          </a:r>
          <a:r>
            <a:rPr lang="ja-JP" altLang="en-US" sz="1100">
              <a:solidFill>
                <a:schemeClr val="dk1"/>
              </a:solidFill>
              <a:effectLst/>
              <a:latin typeface="+mn-lt"/>
              <a:ea typeface="+mn-ea"/>
              <a:cs typeface="+mn-cs"/>
            </a:rPr>
            <a:t>増加の</a:t>
          </a:r>
          <a:r>
            <a:rPr lang="ja-JP" altLang="ja-JP" sz="1100">
              <a:solidFill>
                <a:schemeClr val="dk1"/>
              </a:solidFill>
              <a:effectLst/>
              <a:latin typeface="+mn-lt"/>
              <a:ea typeface="+mn-ea"/>
              <a:cs typeface="+mn-cs"/>
            </a:rPr>
            <a:t>大きな要因である。</a:t>
          </a:r>
          <a:endParaRPr lang="ja-JP" altLang="ja-JP" sz="1400">
            <a:effectLst/>
          </a:endParaRPr>
        </a:p>
        <a:p>
          <a:pPr rtl="0"/>
          <a:r>
            <a:rPr lang="ja-JP" altLang="ja-JP" sz="1100">
              <a:solidFill>
                <a:schemeClr val="dk1"/>
              </a:solidFill>
              <a:effectLst/>
              <a:latin typeface="+mn-lt"/>
              <a:ea typeface="+mn-ea"/>
              <a:cs typeface="+mn-cs"/>
            </a:rPr>
            <a:t>　充当可能財源等において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、充当可能特定歳入</a:t>
          </a:r>
          <a:r>
            <a:rPr lang="ja-JP" altLang="en-US" sz="1100">
              <a:solidFill>
                <a:schemeClr val="dk1"/>
              </a:solidFill>
              <a:effectLst/>
              <a:latin typeface="+mn-lt"/>
              <a:ea typeface="+mn-ea"/>
              <a:cs typeface="+mn-cs"/>
            </a:rPr>
            <a:t>として南和広域医療企業団に関連する公債費の補助金が増加したため、</a:t>
          </a:r>
          <a:r>
            <a:rPr lang="ja-JP" altLang="ja-JP" sz="1100">
              <a:solidFill>
                <a:schemeClr val="dk1"/>
              </a:solidFill>
              <a:effectLst/>
              <a:latin typeface="+mn-lt"/>
              <a:ea typeface="+mn-ea"/>
              <a:cs typeface="+mn-cs"/>
            </a:rPr>
            <a:t>増加している。</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このような状況であるが</a:t>
          </a: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年度以降においては、将来負担額が、その充当可能財源等よりも小さくなっ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ため、将来負担比率の分子の額については、マイナスとなった。</a:t>
          </a:r>
          <a:endParaRPr lang="ja-JP" altLang="ja-JP" sz="1400">
            <a:effectLst/>
          </a:endParaRPr>
        </a:p>
        <a:p>
          <a:pPr rtl="0"/>
          <a:r>
            <a:rPr lang="ja-JP" altLang="ja-JP" sz="1100">
              <a:solidFill>
                <a:schemeClr val="dk1"/>
              </a:solidFill>
              <a:effectLst/>
              <a:latin typeface="+mn-lt"/>
              <a:ea typeface="+mn-ea"/>
              <a:cs typeface="+mn-cs"/>
            </a:rPr>
            <a:t>　今後も基金の取り崩しが最小限とできるような財政運営をするとともに、地方債の新規発行においては、後年度負担となるような事業は十分精査し実施していくことで極端な悪化をしないように配慮する。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18,575
18,380
38.10
7,744,388
7,665,289
61,465
4,822,222
6,785,029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7744388</v>
      </c>
      <c r="BO4" s="409"/>
      <c r="BP4" s="409"/>
      <c r="BQ4" s="409"/>
      <c r="BR4" s="409"/>
      <c r="BS4" s="409"/>
      <c r="BT4" s="409"/>
      <c r="BU4" s="410"/>
      <c r="BV4" s="408">
        <v>7415853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1.3</v>
      </c>
      <c r="CU4" s="586"/>
      <c r="CV4" s="586"/>
      <c r="CW4" s="586"/>
      <c r="CX4" s="586"/>
      <c r="CY4" s="586"/>
      <c r="CZ4" s="586"/>
      <c r="DA4" s="587"/>
      <c r="DB4" s="585">
        <v>1.1000000000000001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7665289</v>
      </c>
      <c r="BO5" s="414"/>
      <c r="BP5" s="414"/>
      <c r="BQ5" s="414"/>
      <c r="BR5" s="414"/>
      <c r="BS5" s="414"/>
      <c r="BT5" s="414"/>
      <c r="BU5" s="415"/>
      <c r="BV5" s="413">
        <v>7318301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87.6</v>
      </c>
      <c r="CU5" s="384"/>
      <c r="CV5" s="384"/>
      <c r="CW5" s="384"/>
      <c r="CX5" s="384"/>
      <c r="CY5" s="384"/>
      <c r="CZ5" s="384"/>
      <c r="DA5" s="385"/>
      <c r="DB5" s="383">
        <v>91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79099</v>
      </c>
      <c r="BO6" s="414"/>
      <c r="BP6" s="414"/>
      <c r="BQ6" s="414"/>
      <c r="BR6" s="414"/>
      <c r="BS6" s="414"/>
      <c r="BT6" s="414"/>
      <c r="BU6" s="415"/>
      <c r="BV6" s="413">
        <v>97552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93.4</v>
      </c>
      <c r="CU6" s="560"/>
      <c r="CV6" s="560"/>
      <c r="CW6" s="560"/>
      <c r="CX6" s="560"/>
      <c r="CY6" s="560"/>
      <c r="CZ6" s="560"/>
      <c r="DA6" s="561"/>
      <c r="DB6" s="559">
        <v>97.6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17634</v>
      </c>
      <c r="BO7" s="414"/>
      <c r="BP7" s="414"/>
      <c r="BQ7" s="414"/>
      <c r="BR7" s="414"/>
      <c r="BS7" s="414"/>
      <c r="BT7" s="414"/>
      <c r="BU7" s="415"/>
      <c r="BV7" s="413">
        <v>47348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4822222</v>
      </c>
      <c r="CU7" s="414"/>
      <c r="CV7" s="414"/>
      <c r="CW7" s="414"/>
      <c r="CX7" s="414"/>
      <c r="CY7" s="414"/>
      <c r="CZ7" s="414"/>
      <c r="DA7" s="415"/>
      <c r="DB7" s="413">
        <v>4694987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92</v>
      </c>
      <c r="AV8" s="471"/>
      <c r="AW8" s="471"/>
      <c r="AX8" s="471"/>
      <c r="AY8" s="393" t="s">
        <v>93</v>
      </c>
      <c r="AZ8" s="394"/>
      <c r="BA8" s="394"/>
      <c r="BB8" s="394"/>
      <c r="BC8" s="394"/>
      <c r="BD8" s="394"/>
      <c r="BE8" s="394"/>
      <c r="BF8" s="394"/>
      <c r="BG8" s="394"/>
      <c r="BH8" s="394"/>
      <c r="BI8" s="394"/>
      <c r="BJ8" s="394"/>
      <c r="BK8" s="394"/>
      <c r="BL8" s="394"/>
      <c r="BM8" s="395"/>
      <c r="BN8" s="413">
        <v>61465</v>
      </c>
      <c r="BO8" s="414"/>
      <c r="BP8" s="414"/>
      <c r="BQ8" s="414"/>
      <c r="BR8" s="414"/>
      <c r="BS8" s="414"/>
      <c r="BT8" s="414"/>
      <c r="BU8" s="415"/>
      <c r="BV8" s="413">
        <v>50204</v>
      </c>
      <c r="BW8" s="414"/>
      <c r="BX8" s="414"/>
      <c r="BY8" s="414"/>
      <c r="BZ8" s="414"/>
      <c r="CA8" s="414"/>
      <c r="CB8" s="414"/>
      <c r="CC8" s="415"/>
      <c r="CD8" s="422" t="s">
        <v>94</v>
      </c>
      <c r="CE8" s="423"/>
      <c r="CF8" s="423"/>
      <c r="CG8" s="423"/>
      <c r="CH8" s="423"/>
      <c r="CI8" s="423"/>
      <c r="CJ8" s="423"/>
      <c r="CK8" s="423"/>
      <c r="CL8" s="423"/>
      <c r="CM8" s="423"/>
      <c r="CN8" s="423"/>
      <c r="CO8" s="423"/>
      <c r="CP8" s="423"/>
      <c r="CQ8" s="423"/>
      <c r="CR8" s="423"/>
      <c r="CS8" s="424"/>
      <c r="CT8" s="522">
        <v>0.44</v>
      </c>
      <c r="CU8" s="523"/>
      <c r="CV8" s="523"/>
      <c r="CW8" s="523"/>
      <c r="CX8" s="523"/>
      <c r="CY8" s="523"/>
      <c r="CZ8" s="523"/>
      <c r="DA8" s="524"/>
      <c r="DB8" s="522">
        <v>0.44</v>
      </c>
      <c r="DC8" s="523"/>
      <c r="DD8" s="523"/>
      <c r="DE8" s="523"/>
      <c r="DF8" s="523"/>
      <c r="DG8" s="523"/>
      <c r="DH8" s="523"/>
      <c r="DI8" s="524"/>
      <c r="DJ8" s="137"/>
      <c r="DK8" s="137"/>
      <c r="DL8" s="137"/>
      <c r="DM8" s="137"/>
      <c r="DN8" s="137"/>
      <c r="DO8" s="137"/>
    </row>
    <row r="9" spans="1:119" ht="18.75" customHeight="1" thickBot="1">
      <c r="A9" s="138"/>
      <c r="B9" s="548" t="s">
        <v>95</v>
      </c>
      <c r="C9" s="549"/>
      <c r="D9" s="549"/>
      <c r="E9" s="549"/>
      <c r="F9" s="549"/>
      <c r="G9" s="549"/>
      <c r="H9" s="549"/>
      <c r="I9" s="549"/>
      <c r="J9" s="549"/>
      <c r="K9" s="476"/>
      <c r="L9" s="550" t="s">
        <v>96</v>
      </c>
      <c r="M9" s="551"/>
      <c r="N9" s="551"/>
      <c r="O9" s="551"/>
      <c r="P9" s="551"/>
      <c r="Q9" s="552"/>
      <c r="R9" s="553">
        <v>18069</v>
      </c>
      <c r="S9" s="554"/>
      <c r="T9" s="554"/>
      <c r="U9" s="554"/>
      <c r="V9" s="555"/>
      <c r="W9" s="492" t="s">
        <v>97</v>
      </c>
      <c r="X9" s="493"/>
      <c r="Y9" s="493"/>
      <c r="Z9" s="493"/>
      <c r="AA9" s="493"/>
      <c r="AB9" s="493"/>
      <c r="AC9" s="493"/>
      <c r="AD9" s="493"/>
      <c r="AE9" s="493"/>
      <c r="AF9" s="493"/>
      <c r="AG9" s="493"/>
      <c r="AH9" s="493"/>
      <c r="AI9" s="493"/>
      <c r="AJ9" s="493"/>
      <c r="AK9" s="493"/>
      <c r="AL9" s="556"/>
      <c r="AM9" s="482" t="s">
        <v>98</v>
      </c>
      <c r="AN9" s="387"/>
      <c r="AO9" s="387"/>
      <c r="AP9" s="387"/>
      <c r="AQ9" s="387"/>
      <c r="AR9" s="387"/>
      <c r="AS9" s="387"/>
      <c r="AT9" s="388"/>
      <c r="AU9" s="470" t="s">
        <v>78</v>
      </c>
      <c r="AV9" s="471"/>
      <c r="AW9" s="471"/>
      <c r="AX9" s="471"/>
      <c r="AY9" s="393" t="s">
        <v>99</v>
      </c>
      <c r="AZ9" s="394"/>
      <c r="BA9" s="394"/>
      <c r="BB9" s="394"/>
      <c r="BC9" s="394"/>
      <c r="BD9" s="394"/>
      <c r="BE9" s="394"/>
      <c r="BF9" s="394"/>
      <c r="BG9" s="394"/>
      <c r="BH9" s="394"/>
      <c r="BI9" s="394"/>
      <c r="BJ9" s="394"/>
      <c r="BK9" s="394"/>
      <c r="BL9" s="394"/>
      <c r="BM9" s="395"/>
      <c r="BN9" s="413">
        <v>11261</v>
      </c>
      <c r="BO9" s="414"/>
      <c r="BP9" s="414"/>
      <c r="BQ9" s="414"/>
      <c r="BR9" s="414"/>
      <c r="BS9" s="414"/>
      <c r="BT9" s="414"/>
      <c r="BU9" s="415"/>
      <c r="BV9" s="413">
        <v>-2589</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11</v>
      </c>
      <c r="CU9" s="384"/>
      <c r="CV9" s="384"/>
      <c r="CW9" s="384"/>
      <c r="CX9" s="384"/>
      <c r="CY9" s="384"/>
      <c r="CZ9" s="384"/>
      <c r="DA9" s="385"/>
      <c r="DB9" s="383">
        <v>10.7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19176</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25367</v>
      </c>
      <c r="BO10" s="414"/>
      <c r="BP10" s="414"/>
      <c r="BQ10" s="414"/>
      <c r="BR10" s="414"/>
      <c r="BS10" s="414"/>
      <c r="BT10" s="414"/>
      <c r="BU10" s="415"/>
      <c r="BV10" s="413">
        <v>27249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18575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78</v>
      </c>
      <c r="AV12" s="471"/>
      <c r="AW12" s="471"/>
      <c r="AX12" s="471"/>
      <c r="AY12" s="393" t="s">
        <v>116</v>
      </c>
      <c r="AZ12" s="394"/>
      <c r="BA12" s="394"/>
      <c r="BB12" s="394"/>
      <c r="BC12" s="394"/>
      <c r="BD12" s="394"/>
      <c r="BE12" s="394"/>
      <c r="BF12" s="394"/>
      <c r="BG12" s="394"/>
      <c r="BH12" s="394"/>
      <c r="BI12" s="394"/>
      <c r="BJ12" s="394"/>
      <c r="BK12" s="394"/>
      <c r="BL12" s="394"/>
      <c r="BM12" s="395"/>
      <c r="BN12" s="413">
        <v>30000</v>
      </c>
      <c r="BO12" s="414"/>
      <c r="BP12" s="414"/>
      <c r="BQ12" s="414"/>
      <c r="BR12" s="414"/>
      <c r="BS12" s="414"/>
      <c r="BT12" s="414"/>
      <c r="BU12" s="415"/>
      <c r="BV12" s="413">
        <v>210000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18380</v>
      </c>
      <c r="S13" s="515"/>
      <c r="T13" s="515"/>
      <c r="U13" s="515"/>
      <c r="V13" s="516"/>
      <c r="W13" s="502" t="s">
        <v>119</v>
      </c>
      <c r="X13" s="426"/>
      <c r="Y13" s="426"/>
      <c r="Z13" s="426"/>
      <c r="AA13" s="426"/>
      <c r="AB13" s="427"/>
      <c r="AC13" s="389">
        <v>263</v>
      </c>
      <c r="AD13" s="390"/>
      <c r="AE13" s="390"/>
      <c r="AF13" s="390"/>
      <c r="AG13" s="391"/>
      <c r="AH13" s="389">
        <v>338</v>
      </c>
      <c r="AI13" s="390"/>
      <c r="AJ13" s="390"/>
      <c r="AK13" s="390"/>
      <c r="AL13" s="392"/>
      <c r="AM13" s="482" t="s">
        <v>120</v>
      </c>
      <c r="AN13" s="387"/>
      <c r="AO13" s="387"/>
      <c r="AP13" s="387"/>
      <c r="AQ13" s="387"/>
      <c r="AR13" s="387"/>
      <c r="AS13" s="387"/>
      <c r="AT13" s="388"/>
      <c r="AU13" s="470" t="s">
        <v>92</v>
      </c>
      <c r="AV13" s="471"/>
      <c r="AW13" s="471"/>
      <c r="AX13" s="471"/>
      <c r="AY13" s="393" t="s">
        <v>121</v>
      </c>
      <c r="AZ13" s="394"/>
      <c r="BA13" s="394"/>
      <c r="BB13" s="394"/>
      <c r="BC13" s="394"/>
      <c r="BD13" s="394"/>
      <c r="BE13" s="394"/>
      <c r="BF13" s="394"/>
      <c r="BG13" s="394"/>
      <c r="BH13" s="394"/>
      <c r="BI13" s="394"/>
      <c r="BJ13" s="394"/>
      <c r="BK13" s="394"/>
      <c r="BL13" s="394"/>
      <c r="BM13" s="395"/>
      <c r="BN13" s="413">
        <v>6628</v>
      </c>
      <c r="BO13" s="414"/>
      <c r="BP13" s="414"/>
      <c r="BQ13" s="414"/>
      <c r="BR13" s="414"/>
      <c r="BS13" s="414"/>
      <c r="BT13" s="414"/>
      <c r="BU13" s="415"/>
      <c r="BV13" s="413">
        <v>-185340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5.8</v>
      </c>
      <c r="CU13" s="384"/>
      <c r="CV13" s="384"/>
      <c r="CW13" s="384"/>
      <c r="CX13" s="384"/>
      <c r="CY13" s="384"/>
      <c r="CZ13" s="384"/>
      <c r="DA13" s="385"/>
      <c r="DB13" s="383">
        <v>5.6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18870</v>
      </c>
      <c r="S14" s="515"/>
      <c r="T14" s="515"/>
      <c r="U14" s="515"/>
      <c r="V14" s="516"/>
      <c r="W14" s="517"/>
      <c r="X14" s="429"/>
      <c r="Y14" s="429"/>
      <c r="Z14" s="429"/>
      <c r="AA14" s="429"/>
      <c r="AB14" s="430"/>
      <c r="AC14" s="507">
        <v>3.2</v>
      </c>
      <c r="AD14" s="508"/>
      <c r="AE14" s="508"/>
      <c r="AF14" s="508"/>
      <c r="AG14" s="509"/>
      <c r="AH14" s="507">
        <v>3.8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t="s">
        <v>109</v>
      </c>
      <c r="CU14" s="486"/>
      <c r="CV14" s="486"/>
      <c r="CW14" s="486"/>
      <c r="CX14" s="486"/>
      <c r="CY14" s="486"/>
      <c r="CZ14" s="486"/>
      <c r="DA14" s="487"/>
      <c r="DB14" s="518" t="s">
        <v>109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18678</v>
      </c>
      <c r="S15" s="515"/>
      <c r="T15" s="515"/>
      <c r="U15" s="515"/>
      <c r="V15" s="516"/>
      <c r="W15" s="502" t="s">
        <v>125</v>
      </c>
      <c r="X15" s="426"/>
      <c r="Y15" s="426"/>
      <c r="Z15" s="426"/>
      <c r="AA15" s="426"/>
      <c r="AB15" s="427"/>
      <c r="AC15" s="389">
        <v>2209</v>
      </c>
      <c r="AD15" s="390"/>
      <c r="AE15" s="390"/>
      <c r="AF15" s="390"/>
      <c r="AG15" s="391"/>
      <c r="AH15" s="389">
        <v>2568</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1782277</v>
      </c>
      <c r="BO15" s="409"/>
      <c r="BP15" s="409"/>
      <c r="BQ15" s="409"/>
      <c r="BR15" s="409"/>
      <c r="BS15" s="409"/>
      <c r="BT15" s="409"/>
      <c r="BU15" s="410"/>
      <c r="BV15" s="408">
        <v>1719795</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27.1</v>
      </c>
      <c r="AD16" s="508"/>
      <c r="AE16" s="508"/>
      <c r="AF16" s="508"/>
      <c r="AG16" s="509"/>
      <c r="AH16" s="507">
        <v>29.2</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4040855</v>
      </c>
      <c r="BO16" s="414"/>
      <c r="BP16" s="414"/>
      <c r="BQ16" s="414"/>
      <c r="BR16" s="414"/>
      <c r="BS16" s="414"/>
      <c r="BT16" s="414"/>
      <c r="BU16" s="415"/>
      <c r="BV16" s="413">
        <v>3875758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5687</v>
      </c>
      <c r="AD17" s="390"/>
      <c r="AE17" s="390"/>
      <c r="AF17" s="390"/>
      <c r="AG17" s="391"/>
      <c r="AH17" s="389">
        <v>5746</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2259102</v>
      </c>
      <c r="BO17" s="414"/>
      <c r="BP17" s="414"/>
      <c r="BQ17" s="414"/>
      <c r="BR17" s="414"/>
      <c r="BS17" s="414"/>
      <c r="BT17" s="414"/>
      <c r="BU17" s="415"/>
      <c r="BV17" s="413">
        <v>2204208</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38.1</v>
      </c>
      <c r="M18" s="478"/>
      <c r="N18" s="478"/>
      <c r="O18" s="478"/>
      <c r="P18" s="478"/>
      <c r="Q18" s="478"/>
      <c r="R18" s="479"/>
      <c r="S18" s="479"/>
      <c r="T18" s="479"/>
      <c r="U18" s="479"/>
      <c r="V18" s="480"/>
      <c r="W18" s="494"/>
      <c r="X18" s="495"/>
      <c r="Y18" s="495"/>
      <c r="Z18" s="495"/>
      <c r="AA18" s="495"/>
      <c r="AB18" s="503"/>
      <c r="AC18" s="377">
        <v>69.7</v>
      </c>
      <c r="AD18" s="378"/>
      <c r="AE18" s="378"/>
      <c r="AF18" s="378"/>
      <c r="AG18" s="481"/>
      <c r="AH18" s="377">
        <v>65.400000000000006</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4355914</v>
      </c>
      <c r="BO18" s="414"/>
      <c r="BP18" s="414"/>
      <c r="BQ18" s="414"/>
      <c r="BR18" s="414"/>
      <c r="BS18" s="414"/>
      <c r="BT18" s="414"/>
      <c r="BU18" s="415"/>
      <c r="BV18" s="413">
        <v>4359612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474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5620924</v>
      </c>
      <c r="BO19" s="414"/>
      <c r="BP19" s="414"/>
      <c r="BQ19" s="414"/>
      <c r="BR19" s="414"/>
      <c r="BS19" s="414"/>
      <c r="BT19" s="414"/>
      <c r="BU19" s="415"/>
      <c r="BV19" s="413">
        <v>5602260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6509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6785029</v>
      </c>
      <c r="BO23" s="414"/>
      <c r="BP23" s="414"/>
      <c r="BQ23" s="414"/>
      <c r="BR23" s="414"/>
      <c r="BS23" s="414"/>
      <c r="BT23" s="414"/>
      <c r="BU23" s="415"/>
      <c r="BV23" s="413">
        <v>6739555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7500</v>
      </c>
      <c r="R24" s="390"/>
      <c r="S24" s="390"/>
      <c r="T24" s="390"/>
      <c r="U24" s="390"/>
      <c r="V24" s="391"/>
      <c r="W24" s="455"/>
      <c r="X24" s="446"/>
      <c r="Y24" s="447"/>
      <c r="Z24" s="386" t="s">
        <v>148</v>
      </c>
      <c r="AA24" s="387"/>
      <c r="AB24" s="387"/>
      <c r="AC24" s="387"/>
      <c r="AD24" s="387"/>
      <c r="AE24" s="387"/>
      <c r="AF24" s="387"/>
      <c r="AG24" s="388"/>
      <c r="AH24" s="389">
        <v>173</v>
      </c>
      <c r="AI24" s="390"/>
      <c r="AJ24" s="390"/>
      <c r="AK24" s="390"/>
      <c r="AL24" s="391"/>
      <c r="AM24" s="389">
        <v>532148</v>
      </c>
      <c r="AN24" s="390"/>
      <c r="AO24" s="390"/>
      <c r="AP24" s="390"/>
      <c r="AQ24" s="390"/>
      <c r="AR24" s="391"/>
      <c r="AS24" s="389">
        <v>3076</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6442555</v>
      </c>
      <c r="BO24" s="414"/>
      <c r="BP24" s="414"/>
      <c r="BQ24" s="414"/>
      <c r="BR24" s="414"/>
      <c r="BS24" s="414"/>
      <c r="BT24" s="414"/>
      <c r="BU24" s="415"/>
      <c r="BV24" s="413">
        <v>6345153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6300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980491</v>
      </c>
      <c r="BO25" s="409"/>
      <c r="BP25" s="409"/>
      <c r="BQ25" s="409"/>
      <c r="BR25" s="409"/>
      <c r="BS25" s="409"/>
      <c r="BT25" s="409"/>
      <c r="BU25" s="410"/>
      <c r="BV25" s="408">
        <v>1247970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5750</v>
      </c>
      <c r="R26" s="390"/>
      <c r="S26" s="390"/>
      <c r="T26" s="390"/>
      <c r="U26" s="390"/>
      <c r="V26" s="391"/>
      <c r="W26" s="455"/>
      <c r="X26" s="446"/>
      <c r="Y26" s="447"/>
      <c r="Z26" s="386" t="s">
        <v>155</v>
      </c>
      <c r="AA26" s="468"/>
      <c r="AB26" s="468"/>
      <c r="AC26" s="468"/>
      <c r="AD26" s="468"/>
      <c r="AE26" s="468"/>
      <c r="AF26" s="468"/>
      <c r="AG26" s="469"/>
      <c r="AH26" s="389">
        <v>20</v>
      </c>
      <c r="AI26" s="390"/>
      <c r="AJ26" s="390"/>
      <c r="AK26" s="390"/>
      <c r="AL26" s="391"/>
      <c r="AM26" s="389">
        <v>46280</v>
      </c>
      <c r="AN26" s="390"/>
      <c r="AO26" s="390"/>
      <c r="AP26" s="390"/>
      <c r="AQ26" s="390"/>
      <c r="AR26" s="391"/>
      <c r="AS26" s="389">
        <v>2314</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3300</v>
      </c>
      <c r="R27" s="390"/>
      <c r="S27" s="390"/>
      <c r="T27" s="390"/>
      <c r="U27" s="390"/>
      <c r="V27" s="391"/>
      <c r="W27" s="455"/>
      <c r="X27" s="446"/>
      <c r="Y27" s="447"/>
      <c r="Z27" s="386" t="s">
        <v>158</v>
      </c>
      <c r="AA27" s="387"/>
      <c r="AB27" s="387"/>
      <c r="AC27" s="387"/>
      <c r="AD27" s="387"/>
      <c r="AE27" s="387"/>
      <c r="AF27" s="387"/>
      <c r="AG27" s="388"/>
      <c r="AH27" s="389">
        <v>6</v>
      </c>
      <c r="AI27" s="390"/>
      <c r="AJ27" s="390"/>
      <c r="AK27" s="390"/>
      <c r="AL27" s="391"/>
      <c r="AM27" s="389">
        <v>16746</v>
      </c>
      <c r="AN27" s="390"/>
      <c r="AO27" s="390"/>
      <c r="AP27" s="390"/>
      <c r="AQ27" s="390"/>
      <c r="AR27" s="391"/>
      <c r="AS27" s="389">
        <v>2791</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240000</v>
      </c>
      <c r="BO27" s="417"/>
      <c r="BP27" s="417"/>
      <c r="BQ27" s="417"/>
      <c r="BR27" s="417"/>
      <c r="BS27" s="417"/>
      <c r="BT27" s="417"/>
      <c r="BU27" s="418"/>
      <c r="BV27" s="416">
        <v>240000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2800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1949483</v>
      </c>
      <c r="BO28" s="409"/>
      <c r="BP28" s="409"/>
      <c r="BQ28" s="409"/>
      <c r="BR28" s="409"/>
      <c r="BS28" s="409"/>
      <c r="BT28" s="409"/>
      <c r="BU28" s="410"/>
      <c r="BV28" s="408">
        <v>1924173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10</v>
      </c>
      <c r="M29" s="390"/>
      <c r="N29" s="390"/>
      <c r="O29" s="390"/>
      <c r="P29" s="391"/>
      <c r="Q29" s="389">
        <v>2500</v>
      </c>
      <c r="R29" s="390"/>
      <c r="S29" s="390"/>
      <c r="T29" s="390"/>
      <c r="U29" s="390"/>
      <c r="V29" s="391"/>
      <c r="W29" s="456"/>
      <c r="X29" s="457"/>
      <c r="Y29" s="458"/>
      <c r="Z29" s="386" t="s">
        <v>165</v>
      </c>
      <c r="AA29" s="387"/>
      <c r="AB29" s="387"/>
      <c r="AC29" s="387"/>
      <c r="AD29" s="387"/>
      <c r="AE29" s="387"/>
      <c r="AF29" s="387"/>
      <c r="AG29" s="388"/>
      <c r="AH29" s="389">
        <v>179</v>
      </c>
      <c r="AI29" s="390"/>
      <c r="AJ29" s="390"/>
      <c r="AK29" s="390"/>
      <c r="AL29" s="391"/>
      <c r="AM29" s="389">
        <v>548894</v>
      </c>
      <c r="AN29" s="390"/>
      <c r="AO29" s="390"/>
      <c r="AP29" s="390"/>
      <c r="AQ29" s="390"/>
      <c r="AR29" s="391"/>
      <c r="AS29" s="389">
        <v>3066</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996196</v>
      </c>
      <c r="BO29" s="414"/>
      <c r="BP29" s="414"/>
      <c r="BQ29" s="414"/>
      <c r="BR29" s="414"/>
      <c r="BS29" s="414"/>
      <c r="BT29" s="414"/>
      <c r="BU29" s="415"/>
      <c r="BV29" s="413">
        <v>983372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1646661</v>
      </c>
      <c r="BO30" s="417"/>
      <c r="BP30" s="417"/>
      <c r="BQ30" s="417"/>
      <c r="BR30" s="417"/>
      <c r="BS30" s="417"/>
      <c r="BT30" s="417"/>
      <c r="BU30" s="418"/>
      <c r="BV30" s="416">
        <v>1685863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6</v>
      </c>
      <c r="BX34" s="373"/>
      <c r="BY34" s="372" t="str">
        <f>IF('各会計、関係団体の財政状況及び健全化判断比率'!B68="","",'各会計、関係団体の財政状況及び健全化判断比率'!B68)</f>
        <v>奈良県広域消防組合</v>
      </c>
      <c r="BZ34" s="372"/>
      <c r="CA34" s="372"/>
      <c r="CB34" s="372"/>
      <c r="CC34" s="372"/>
      <c r="CD34" s="372"/>
      <c r="CE34" s="372"/>
      <c r="CF34" s="372"/>
      <c r="CG34" s="372"/>
      <c r="CH34" s="372"/>
      <c r="CI34" s="372"/>
      <c r="CJ34" s="372"/>
      <c r="CK34" s="372"/>
      <c r="CL34" s="372"/>
      <c r="CM34" s="372"/>
      <c r="CN34" s="165"/>
      <c r="CO34" s="373">
        <f>IF(CQ34="","",MAX(C34:D43,U34:V43,AM34:AN43,BE34:BF43,BW34:BX43)+1)</f>
        <v>12</v>
      </c>
      <c r="CP34" s="373"/>
      <c r="CQ34" s="372" t="str">
        <f>IF('各会計、関係団体の財政状況及び健全化判断比率'!BS7="","",'各会計、関係団体の財政状況及び健全化判断比率'!BS7)</f>
        <v>大淀町土地開発公社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住宅改修資金等貸付金特別会計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7</v>
      </c>
      <c r="BX35" s="373"/>
      <c r="BY35" s="372" t="str">
        <f>IF('各会計、関係団体の財政状況及び健全化判断比率'!B69="","",'各会計、関係団体の財政状況及び健全化判断比率'!B69)</f>
        <v>南和広域衛生組合</v>
      </c>
      <c r="BZ35" s="372"/>
      <c r="CA35" s="372"/>
      <c r="CB35" s="372"/>
      <c r="CC35" s="372"/>
      <c r="CD35" s="372"/>
      <c r="CE35" s="372"/>
      <c r="CF35" s="372"/>
      <c r="CG35" s="372"/>
      <c r="CH35" s="372"/>
      <c r="CI35" s="372"/>
      <c r="CJ35" s="372"/>
      <c r="CK35" s="372"/>
      <c r="CL35" s="372"/>
      <c r="CM35" s="372"/>
      <c r="CN35" s="165"/>
      <c r="CO35" s="373">
        <f t="shared" ref="CO35:CO43" si="3">IF(CQ35="","",CO34+1)</f>
        <v>13</v>
      </c>
      <c r="CP35" s="373"/>
      <c r="CQ35" s="372" t="str">
        <f>IF('各会計、関係団体の財政状況及び健全化判断比率'!BS8="","",'各会計、関係団体の財政状況及び健全化判断比率'!BS8)</f>
        <v>吉野郡大淀振興センター</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8</v>
      </c>
      <c r="BX36" s="373"/>
      <c r="BY36" s="372" t="str">
        <f>IF('各会計、関係団体の財政状況及び健全化判断比率'!B70="","",'各会計、関係団体の財政状況及び健全化判断比率'!B70)</f>
        <v>奈良県市町村総合事務組合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9</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10</v>
      </c>
      <c r="BX38" s="373"/>
      <c r="BY38" s="372" t="str">
        <f>IF('各会計、関係団体の財政状況及び健全化判断比率'!B72="","",'各会計、関係団体の財政状況及び健全化判断比率'!B72)</f>
        <v>奈良県広域水質検査センター組合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11</v>
      </c>
      <c r="BX39" s="373"/>
      <c r="BY39" s="372" t="str">
        <f>IF('各会計、関係団体の財政状況及び健全化判断比率'!B73="","",'各会計、関係団体の財政状況及び健全化判断比率'!B73)</f>
        <v>南和広域医療組合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1847717</v>
      </c>
      <c r="S5" s="669"/>
      <c r="T5" s="669"/>
      <c r="U5" s="669"/>
      <c r="V5" s="669"/>
      <c r="W5" s="669"/>
      <c r="X5" s="669"/>
      <c r="Y5" s="716"/>
      <c r="Z5" s="729">
        <v>23.9</v>
      </c>
      <c r="AA5" s="729"/>
      <c r="AB5" s="729"/>
      <c r="AC5" s="729"/>
      <c r="AD5" s="730">
        <v>1847717</v>
      </c>
      <c r="AE5" s="730"/>
      <c r="AF5" s="730"/>
      <c r="AG5" s="730"/>
      <c r="AH5" s="730"/>
      <c r="AI5" s="730"/>
      <c r="AJ5" s="730"/>
      <c r="AK5" s="730"/>
      <c r="AL5" s="717">
        <v>39.6</v>
      </c>
      <c r="AM5" s="686"/>
      <c r="AN5" s="686"/>
      <c r="AO5" s="718"/>
      <c r="AP5" s="705" t="s">
        <v>204</v>
      </c>
      <c r="AQ5" s="706"/>
      <c r="AR5" s="706"/>
      <c r="AS5" s="706"/>
      <c r="AT5" s="706"/>
      <c r="AU5" s="706"/>
      <c r="AV5" s="706"/>
      <c r="AW5" s="706"/>
      <c r="AX5" s="706"/>
      <c r="AY5" s="706"/>
      <c r="AZ5" s="706"/>
      <c r="BA5" s="706"/>
      <c r="BB5" s="706"/>
      <c r="BC5" s="706"/>
      <c r="BD5" s="706"/>
      <c r="BE5" s="706"/>
      <c r="BF5" s="707"/>
      <c r="BG5" s="618">
        <v>1847717</v>
      </c>
      <c r="BH5" s="619"/>
      <c r="BI5" s="619"/>
      <c r="BJ5" s="619"/>
      <c r="BK5" s="619"/>
      <c r="BL5" s="619"/>
      <c r="BM5" s="619"/>
      <c r="BN5" s="620"/>
      <c r="BO5" s="671">
        <v>100</v>
      </c>
      <c r="BP5" s="671"/>
      <c r="BQ5" s="671"/>
      <c r="BR5" s="671"/>
      <c r="BS5" s="672">
        <v>4857</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66882</v>
      </c>
      <c r="S6" s="619"/>
      <c r="T6" s="619"/>
      <c r="U6" s="619"/>
      <c r="V6" s="619"/>
      <c r="W6" s="619"/>
      <c r="X6" s="619"/>
      <c r="Y6" s="620"/>
      <c r="Z6" s="671">
        <v>0.9</v>
      </c>
      <c r="AA6" s="671"/>
      <c r="AB6" s="671"/>
      <c r="AC6" s="671"/>
      <c r="AD6" s="672">
        <v>66882</v>
      </c>
      <c r="AE6" s="672"/>
      <c r="AF6" s="672"/>
      <c r="AG6" s="672"/>
      <c r="AH6" s="672"/>
      <c r="AI6" s="672"/>
      <c r="AJ6" s="672"/>
      <c r="AK6" s="672"/>
      <c r="AL6" s="641">
        <v>1.4</v>
      </c>
      <c r="AM6" s="673"/>
      <c r="AN6" s="673"/>
      <c r="AO6" s="674"/>
      <c r="AP6" s="615" t="s">
        <v>209</v>
      </c>
      <c r="AQ6" s="616"/>
      <c r="AR6" s="616"/>
      <c r="AS6" s="616"/>
      <c r="AT6" s="616"/>
      <c r="AU6" s="616"/>
      <c r="AV6" s="616"/>
      <c r="AW6" s="616"/>
      <c r="AX6" s="616"/>
      <c r="AY6" s="616"/>
      <c r="AZ6" s="616"/>
      <c r="BA6" s="616"/>
      <c r="BB6" s="616"/>
      <c r="BC6" s="616"/>
      <c r="BD6" s="616"/>
      <c r="BE6" s="616"/>
      <c r="BF6" s="617"/>
      <c r="BG6" s="618">
        <v>1847717</v>
      </c>
      <c r="BH6" s="619"/>
      <c r="BI6" s="619"/>
      <c r="BJ6" s="619"/>
      <c r="BK6" s="619"/>
      <c r="BL6" s="619"/>
      <c r="BM6" s="619"/>
      <c r="BN6" s="620"/>
      <c r="BO6" s="671">
        <v>100</v>
      </c>
      <c r="BP6" s="671"/>
      <c r="BQ6" s="671"/>
      <c r="BR6" s="671"/>
      <c r="BS6" s="672">
        <v>4857</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95993</v>
      </c>
      <c r="CS6" s="619"/>
      <c r="CT6" s="619"/>
      <c r="CU6" s="619"/>
      <c r="CV6" s="619"/>
      <c r="CW6" s="619"/>
      <c r="CX6" s="619"/>
      <c r="CY6" s="620"/>
      <c r="CZ6" s="671">
        <v>1.3</v>
      </c>
      <c r="DA6" s="671"/>
      <c r="DB6" s="671"/>
      <c r="DC6" s="671"/>
      <c r="DD6" s="624" t="s">
        <v>211</v>
      </c>
      <c r="DE6" s="619"/>
      <c r="DF6" s="619"/>
      <c r="DG6" s="619"/>
      <c r="DH6" s="619"/>
      <c r="DI6" s="619"/>
      <c r="DJ6" s="619"/>
      <c r="DK6" s="619"/>
      <c r="DL6" s="619"/>
      <c r="DM6" s="619"/>
      <c r="DN6" s="619"/>
      <c r="DO6" s="619"/>
      <c r="DP6" s="620"/>
      <c r="DQ6" s="624">
        <v>95993</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4703</v>
      </c>
      <c r="S7" s="619"/>
      <c r="T7" s="619"/>
      <c r="U7" s="619"/>
      <c r="V7" s="619"/>
      <c r="W7" s="619"/>
      <c r="X7" s="619"/>
      <c r="Y7" s="620"/>
      <c r="Z7" s="671">
        <v>0.1</v>
      </c>
      <c r="AA7" s="671"/>
      <c r="AB7" s="671"/>
      <c r="AC7" s="671"/>
      <c r="AD7" s="672">
        <v>4703</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802994</v>
      </c>
      <c r="BH7" s="619"/>
      <c r="BI7" s="619"/>
      <c r="BJ7" s="619"/>
      <c r="BK7" s="619"/>
      <c r="BL7" s="619"/>
      <c r="BM7" s="619"/>
      <c r="BN7" s="620"/>
      <c r="BO7" s="671">
        <v>43.5</v>
      </c>
      <c r="BP7" s="671"/>
      <c r="BQ7" s="671"/>
      <c r="BR7" s="671"/>
      <c r="BS7" s="672">
        <v>4857</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1022500</v>
      </c>
      <c r="CS7" s="619"/>
      <c r="CT7" s="619"/>
      <c r="CU7" s="619"/>
      <c r="CV7" s="619"/>
      <c r="CW7" s="619"/>
      <c r="CX7" s="619"/>
      <c r="CY7" s="620"/>
      <c r="CZ7" s="671">
        <v>13.3</v>
      </c>
      <c r="DA7" s="671"/>
      <c r="DB7" s="671"/>
      <c r="DC7" s="671"/>
      <c r="DD7" s="624">
        <v>14750</v>
      </c>
      <c r="DE7" s="619"/>
      <c r="DF7" s="619"/>
      <c r="DG7" s="619"/>
      <c r="DH7" s="619"/>
      <c r="DI7" s="619"/>
      <c r="DJ7" s="619"/>
      <c r="DK7" s="619"/>
      <c r="DL7" s="619"/>
      <c r="DM7" s="619"/>
      <c r="DN7" s="619"/>
      <c r="DO7" s="619"/>
      <c r="DP7" s="620"/>
      <c r="DQ7" s="624">
        <v>816437</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19756</v>
      </c>
      <c r="S8" s="619"/>
      <c r="T8" s="619"/>
      <c r="U8" s="619"/>
      <c r="V8" s="619"/>
      <c r="W8" s="619"/>
      <c r="X8" s="619"/>
      <c r="Y8" s="620"/>
      <c r="Z8" s="671">
        <v>0.3</v>
      </c>
      <c r="AA8" s="671"/>
      <c r="AB8" s="671"/>
      <c r="AC8" s="671"/>
      <c r="AD8" s="672">
        <v>19756</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28091</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2496838</v>
      </c>
      <c r="CS8" s="619"/>
      <c r="CT8" s="619"/>
      <c r="CU8" s="619"/>
      <c r="CV8" s="619"/>
      <c r="CW8" s="619"/>
      <c r="CX8" s="619"/>
      <c r="CY8" s="620"/>
      <c r="CZ8" s="671">
        <v>32.6</v>
      </c>
      <c r="DA8" s="671"/>
      <c r="DB8" s="671"/>
      <c r="DC8" s="671"/>
      <c r="DD8" s="624">
        <v>62186</v>
      </c>
      <c r="DE8" s="619"/>
      <c r="DF8" s="619"/>
      <c r="DG8" s="619"/>
      <c r="DH8" s="619"/>
      <c r="DI8" s="619"/>
      <c r="DJ8" s="619"/>
      <c r="DK8" s="619"/>
      <c r="DL8" s="619"/>
      <c r="DM8" s="619"/>
      <c r="DN8" s="619"/>
      <c r="DO8" s="619"/>
      <c r="DP8" s="620"/>
      <c r="DQ8" s="624">
        <v>1362541</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18603</v>
      </c>
      <c r="S9" s="619"/>
      <c r="T9" s="619"/>
      <c r="U9" s="619"/>
      <c r="V9" s="619"/>
      <c r="W9" s="619"/>
      <c r="X9" s="619"/>
      <c r="Y9" s="620"/>
      <c r="Z9" s="671">
        <v>0.2</v>
      </c>
      <c r="AA9" s="671"/>
      <c r="AB9" s="671"/>
      <c r="AC9" s="671"/>
      <c r="AD9" s="672">
        <v>18603</v>
      </c>
      <c r="AE9" s="672"/>
      <c r="AF9" s="672"/>
      <c r="AG9" s="672"/>
      <c r="AH9" s="672"/>
      <c r="AI9" s="672"/>
      <c r="AJ9" s="672"/>
      <c r="AK9" s="672"/>
      <c r="AL9" s="641">
        <v>0.4</v>
      </c>
      <c r="AM9" s="673"/>
      <c r="AN9" s="673"/>
      <c r="AO9" s="674"/>
      <c r="AP9" s="615" t="s">
        <v>219</v>
      </c>
      <c r="AQ9" s="616"/>
      <c r="AR9" s="616"/>
      <c r="AS9" s="616"/>
      <c r="AT9" s="616"/>
      <c r="AU9" s="616"/>
      <c r="AV9" s="616"/>
      <c r="AW9" s="616"/>
      <c r="AX9" s="616"/>
      <c r="AY9" s="616"/>
      <c r="AZ9" s="616"/>
      <c r="BA9" s="616"/>
      <c r="BB9" s="616"/>
      <c r="BC9" s="616"/>
      <c r="BD9" s="616"/>
      <c r="BE9" s="616"/>
      <c r="BF9" s="617"/>
      <c r="BG9" s="618">
        <v>683812</v>
      </c>
      <c r="BH9" s="619"/>
      <c r="BI9" s="619"/>
      <c r="BJ9" s="619"/>
      <c r="BK9" s="619"/>
      <c r="BL9" s="619"/>
      <c r="BM9" s="619"/>
      <c r="BN9" s="620"/>
      <c r="BO9" s="671">
        <v>37</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1323123</v>
      </c>
      <c r="CS9" s="619"/>
      <c r="CT9" s="619"/>
      <c r="CU9" s="619"/>
      <c r="CV9" s="619"/>
      <c r="CW9" s="619"/>
      <c r="CX9" s="619"/>
      <c r="CY9" s="620"/>
      <c r="CZ9" s="671">
        <v>17.3</v>
      </c>
      <c r="DA9" s="671"/>
      <c r="DB9" s="671"/>
      <c r="DC9" s="671"/>
      <c r="DD9" s="624">
        <v>21790</v>
      </c>
      <c r="DE9" s="619"/>
      <c r="DF9" s="619"/>
      <c r="DG9" s="619"/>
      <c r="DH9" s="619"/>
      <c r="DI9" s="619"/>
      <c r="DJ9" s="619"/>
      <c r="DK9" s="619"/>
      <c r="DL9" s="619"/>
      <c r="DM9" s="619"/>
      <c r="DN9" s="619"/>
      <c r="DO9" s="619"/>
      <c r="DP9" s="620"/>
      <c r="DQ9" s="624">
        <v>1128024</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311450</v>
      </c>
      <c r="S10" s="619"/>
      <c r="T10" s="619"/>
      <c r="U10" s="619"/>
      <c r="V10" s="619"/>
      <c r="W10" s="619"/>
      <c r="X10" s="619"/>
      <c r="Y10" s="620"/>
      <c r="Z10" s="671">
        <v>4</v>
      </c>
      <c r="AA10" s="671"/>
      <c r="AB10" s="671"/>
      <c r="AC10" s="671"/>
      <c r="AD10" s="672">
        <v>311450</v>
      </c>
      <c r="AE10" s="672"/>
      <c r="AF10" s="672"/>
      <c r="AG10" s="672"/>
      <c r="AH10" s="672"/>
      <c r="AI10" s="672"/>
      <c r="AJ10" s="672"/>
      <c r="AK10" s="672"/>
      <c r="AL10" s="641">
        <v>6.7</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44384</v>
      </c>
      <c r="BH10" s="619"/>
      <c r="BI10" s="619"/>
      <c r="BJ10" s="619"/>
      <c r="BK10" s="619"/>
      <c r="BL10" s="619"/>
      <c r="BM10" s="619"/>
      <c r="BN10" s="620"/>
      <c r="BO10" s="671">
        <v>2.4</v>
      </c>
      <c r="BP10" s="671"/>
      <c r="BQ10" s="671"/>
      <c r="BR10" s="671"/>
      <c r="BS10" s="624" t="s">
        <v>109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54664</v>
      </c>
      <c r="S11" s="619"/>
      <c r="T11" s="619"/>
      <c r="U11" s="619"/>
      <c r="V11" s="619"/>
      <c r="W11" s="619"/>
      <c r="X11" s="619"/>
      <c r="Y11" s="620"/>
      <c r="Z11" s="671">
        <v>0.7</v>
      </c>
      <c r="AA11" s="671"/>
      <c r="AB11" s="671"/>
      <c r="AC11" s="671"/>
      <c r="AD11" s="672">
        <v>54664</v>
      </c>
      <c r="AE11" s="672"/>
      <c r="AF11" s="672"/>
      <c r="AG11" s="672"/>
      <c r="AH11" s="672"/>
      <c r="AI11" s="672"/>
      <c r="AJ11" s="672"/>
      <c r="AK11" s="672"/>
      <c r="AL11" s="641">
        <v>1.2</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46707</v>
      </c>
      <c r="BH11" s="619"/>
      <c r="BI11" s="619"/>
      <c r="BJ11" s="619"/>
      <c r="BK11" s="619"/>
      <c r="BL11" s="619"/>
      <c r="BM11" s="619"/>
      <c r="BN11" s="620"/>
      <c r="BO11" s="671">
        <v>2.5</v>
      </c>
      <c r="BP11" s="671"/>
      <c r="BQ11" s="671"/>
      <c r="BR11" s="671"/>
      <c r="BS11" s="624">
        <v>4857</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105633</v>
      </c>
      <c r="CS11" s="619"/>
      <c r="CT11" s="619"/>
      <c r="CU11" s="619"/>
      <c r="CV11" s="619"/>
      <c r="CW11" s="619"/>
      <c r="CX11" s="619"/>
      <c r="CY11" s="620"/>
      <c r="CZ11" s="671">
        <v>1.4</v>
      </c>
      <c r="DA11" s="671"/>
      <c r="DB11" s="671"/>
      <c r="DC11" s="671"/>
      <c r="DD11" s="624">
        <v>55733</v>
      </c>
      <c r="DE11" s="619"/>
      <c r="DF11" s="619"/>
      <c r="DG11" s="619"/>
      <c r="DH11" s="619"/>
      <c r="DI11" s="619"/>
      <c r="DJ11" s="619"/>
      <c r="DK11" s="619"/>
      <c r="DL11" s="619"/>
      <c r="DM11" s="619"/>
      <c r="DN11" s="619"/>
      <c r="DO11" s="619"/>
      <c r="DP11" s="620"/>
      <c r="DQ11" s="624">
        <v>43620</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857311</v>
      </c>
      <c r="BH12" s="619"/>
      <c r="BI12" s="619"/>
      <c r="BJ12" s="619"/>
      <c r="BK12" s="619"/>
      <c r="BL12" s="619"/>
      <c r="BM12" s="619"/>
      <c r="BN12" s="620"/>
      <c r="BO12" s="671">
        <v>46.4</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67934</v>
      </c>
      <c r="CS12" s="619"/>
      <c r="CT12" s="619"/>
      <c r="CU12" s="619"/>
      <c r="CV12" s="619"/>
      <c r="CW12" s="619"/>
      <c r="CX12" s="619"/>
      <c r="CY12" s="620"/>
      <c r="CZ12" s="671">
        <v>0.9</v>
      </c>
      <c r="DA12" s="671"/>
      <c r="DB12" s="671"/>
      <c r="DC12" s="671"/>
      <c r="DD12" s="624">
        <v>870</v>
      </c>
      <c r="DE12" s="619"/>
      <c r="DF12" s="619"/>
      <c r="DG12" s="619"/>
      <c r="DH12" s="619"/>
      <c r="DI12" s="619"/>
      <c r="DJ12" s="619"/>
      <c r="DK12" s="619"/>
      <c r="DL12" s="619"/>
      <c r="DM12" s="619"/>
      <c r="DN12" s="619"/>
      <c r="DO12" s="619"/>
      <c r="DP12" s="620"/>
      <c r="DQ12" s="624">
        <v>67063</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15337</v>
      </c>
      <c r="S13" s="619"/>
      <c r="T13" s="619"/>
      <c r="U13" s="619"/>
      <c r="V13" s="619"/>
      <c r="W13" s="619"/>
      <c r="X13" s="619"/>
      <c r="Y13" s="620"/>
      <c r="Z13" s="671">
        <v>0.2</v>
      </c>
      <c r="AA13" s="671"/>
      <c r="AB13" s="671"/>
      <c r="AC13" s="671"/>
      <c r="AD13" s="672">
        <v>15337</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856678</v>
      </c>
      <c r="BH13" s="619"/>
      <c r="BI13" s="619"/>
      <c r="BJ13" s="619"/>
      <c r="BK13" s="619"/>
      <c r="BL13" s="619"/>
      <c r="BM13" s="619"/>
      <c r="BN13" s="620"/>
      <c r="BO13" s="671">
        <v>46.4</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753321</v>
      </c>
      <c r="CS13" s="619"/>
      <c r="CT13" s="619"/>
      <c r="CU13" s="619"/>
      <c r="CV13" s="619"/>
      <c r="CW13" s="619"/>
      <c r="CX13" s="619"/>
      <c r="CY13" s="620"/>
      <c r="CZ13" s="671">
        <v>9.8000000000000007</v>
      </c>
      <c r="DA13" s="671"/>
      <c r="DB13" s="671"/>
      <c r="DC13" s="671"/>
      <c r="DD13" s="624">
        <v>420269</v>
      </c>
      <c r="DE13" s="619"/>
      <c r="DF13" s="619"/>
      <c r="DG13" s="619"/>
      <c r="DH13" s="619"/>
      <c r="DI13" s="619"/>
      <c r="DJ13" s="619"/>
      <c r="DK13" s="619"/>
      <c r="DL13" s="619"/>
      <c r="DM13" s="619"/>
      <c r="DN13" s="619"/>
      <c r="DO13" s="619"/>
      <c r="DP13" s="620"/>
      <c r="DQ13" s="624">
        <v>362070</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46196</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489896</v>
      </c>
      <c r="CS14" s="619"/>
      <c r="CT14" s="619"/>
      <c r="CU14" s="619"/>
      <c r="CV14" s="619"/>
      <c r="CW14" s="619"/>
      <c r="CX14" s="619"/>
      <c r="CY14" s="620"/>
      <c r="CZ14" s="671">
        <v>6.4</v>
      </c>
      <c r="DA14" s="671"/>
      <c r="DB14" s="671"/>
      <c r="DC14" s="671"/>
      <c r="DD14" s="624">
        <v>37585</v>
      </c>
      <c r="DE14" s="619"/>
      <c r="DF14" s="619"/>
      <c r="DG14" s="619"/>
      <c r="DH14" s="619"/>
      <c r="DI14" s="619"/>
      <c r="DJ14" s="619"/>
      <c r="DK14" s="619"/>
      <c r="DL14" s="619"/>
      <c r="DM14" s="619"/>
      <c r="DN14" s="619"/>
      <c r="DO14" s="619"/>
      <c r="DP14" s="620"/>
      <c r="DQ14" s="624">
        <v>448605</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7918</v>
      </c>
      <c r="S15" s="619"/>
      <c r="T15" s="619"/>
      <c r="U15" s="619"/>
      <c r="V15" s="619"/>
      <c r="W15" s="619"/>
      <c r="X15" s="619"/>
      <c r="Y15" s="620"/>
      <c r="Z15" s="671">
        <v>0.1</v>
      </c>
      <c r="AA15" s="671"/>
      <c r="AB15" s="671"/>
      <c r="AC15" s="671"/>
      <c r="AD15" s="672">
        <v>7918</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141216</v>
      </c>
      <c r="BH15" s="619"/>
      <c r="BI15" s="619"/>
      <c r="BJ15" s="619"/>
      <c r="BK15" s="619"/>
      <c r="BL15" s="619"/>
      <c r="BM15" s="619"/>
      <c r="BN15" s="620"/>
      <c r="BO15" s="671">
        <v>7.6</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620900</v>
      </c>
      <c r="CS15" s="619"/>
      <c r="CT15" s="619"/>
      <c r="CU15" s="619"/>
      <c r="CV15" s="619"/>
      <c r="CW15" s="619"/>
      <c r="CX15" s="619"/>
      <c r="CY15" s="620"/>
      <c r="CZ15" s="671">
        <v>8.1</v>
      </c>
      <c r="DA15" s="671"/>
      <c r="DB15" s="671"/>
      <c r="DC15" s="671"/>
      <c r="DD15" s="624">
        <v>14620</v>
      </c>
      <c r="DE15" s="619"/>
      <c r="DF15" s="619"/>
      <c r="DG15" s="619"/>
      <c r="DH15" s="619"/>
      <c r="DI15" s="619"/>
      <c r="DJ15" s="619"/>
      <c r="DK15" s="619"/>
      <c r="DL15" s="619"/>
      <c r="DM15" s="619"/>
      <c r="DN15" s="619"/>
      <c r="DO15" s="619"/>
      <c r="DP15" s="620"/>
      <c r="DQ15" s="624">
        <v>575363</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2636911</v>
      </c>
      <c r="S16" s="619"/>
      <c r="T16" s="619"/>
      <c r="U16" s="619"/>
      <c r="V16" s="619"/>
      <c r="W16" s="619"/>
      <c r="X16" s="619"/>
      <c r="Y16" s="620"/>
      <c r="Z16" s="671">
        <v>34</v>
      </c>
      <c r="AA16" s="671"/>
      <c r="AB16" s="671"/>
      <c r="AC16" s="671"/>
      <c r="AD16" s="672">
        <v>2258578</v>
      </c>
      <c r="AE16" s="672"/>
      <c r="AF16" s="672"/>
      <c r="AG16" s="672"/>
      <c r="AH16" s="672"/>
      <c r="AI16" s="672"/>
      <c r="AJ16" s="672"/>
      <c r="AK16" s="672"/>
      <c r="AL16" s="641">
        <v>48.4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53263</v>
      </c>
      <c r="CS16" s="619"/>
      <c r="CT16" s="619"/>
      <c r="CU16" s="619"/>
      <c r="CV16" s="619"/>
      <c r="CW16" s="619"/>
      <c r="CX16" s="619"/>
      <c r="CY16" s="620"/>
      <c r="CZ16" s="671">
        <v>0.7</v>
      </c>
      <c r="DA16" s="671"/>
      <c r="DB16" s="671"/>
      <c r="DC16" s="671"/>
      <c r="DD16" s="624" t="s">
        <v>109</v>
      </c>
      <c r="DE16" s="619"/>
      <c r="DF16" s="619"/>
      <c r="DG16" s="619"/>
      <c r="DH16" s="619"/>
      <c r="DI16" s="619"/>
      <c r="DJ16" s="619"/>
      <c r="DK16" s="619"/>
      <c r="DL16" s="619"/>
      <c r="DM16" s="619"/>
      <c r="DN16" s="619"/>
      <c r="DO16" s="619"/>
      <c r="DP16" s="620"/>
      <c r="DQ16" s="624">
        <v>24670</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2258578</v>
      </c>
      <c r="S17" s="619"/>
      <c r="T17" s="619"/>
      <c r="U17" s="619"/>
      <c r="V17" s="619"/>
      <c r="W17" s="619"/>
      <c r="X17" s="619"/>
      <c r="Y17" s="620"/>
      <c r="Z17" s="671">
        <v>29.2</v>
      </c>
      <c r="AA17" s="671"/>
      <c r="AB17" s="671"/>
      <c r="AC17" s="671"/>
      <c r="AD17" s="672">
        <v>2258578</v>
      </c>
      <c r="AE17" s="672"/>
      <c r="AF17" s="672"/>
      <c r="AG17" s="672"/>
      <c r="AH17" s="672"/>
      <c r="AI17" s="672"/>
      <c r="AJ17" s="672"/>
      <c r="AK17" s="672"/>
      <c r="AL17" s="641">
        <v>48.4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635888</v>
      </c>
      <c r="CS17" s="619"/>
      <c r="CT17" s="619"/>
      <c r="CU17" s="619"/>
      <c r="CV17" s="619"/>
      <c r="CW17" s="619"/>
      <c r="CX17" s="619"/>
      <c r="CY17" s="620"/>
      <c r="CZ17" s="671">
        <v>8.3000000000000007</v>
      </c>
      <c r="DA17" s="671"/>
      <c r="DB17" s="671"/>
      <c r="DC17" s="671"/>
      <c r="DD17" s="624" t="s">
        <v>109</v>
      </c>
      <c r="DE17" s="619"/>
      <c r="DF17" s="619"/>
      <c r="DG17" s="619"/>
      <c r="DH17" s="619"/>
      <c r="DI17" s="619"/>
      <c r="DJ17" s="619"/>
      <c r="DK17" s="619"/>
      <c r="DL17" s="619"/>
      <c r="DM17" s="619"/>
      <c r="DN17" s="619"/>
      <c r="DO17" s="619"/>
      <c r="DP17" s="620"/>
      <c r="DQ17" s="624">
        <v>617439</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378333</v>
      </c>
      <c r="S18" s="619"/>
      <c r="T18" s="619"/>
      <c r="U18" s="619"/>
      <c r="V18" s="619"/>
      <c r="W18" s="619"/>
      <c r="X18" s="619"/>
      <c r="Y18" s="620"/>
      <c r="Z18" s="671">
        <v>4.9000000000000004</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4983941</v>
      </c>
      <c r="S20" s="619"/>
      <c r="T20" s="619"/>
      <c r="U20" s="619"/>
      <c r="V20" s="619"/>
      <c r="W20" s="619"/>
      <c r="X20" s="619"/>
      <c r="Y20" s="620"/>
      <c r="Z20" s="671">
        <v>64.400000000000006</v>
      </c>
      <c r="AA20" s="671"/>
      <c r="AB20" s="671"/>
      <c r="AC20" s="671"/>
      <c r="AD20" s="672">
        <v>4605608</v>
      </c>
      <c r="AE20" s="672"/>
      <c r="AF20" s="672"/>
      <c r="AG20" s="672"/>
      <c r="AH20" s="672"/>
      <c r="AI20" s="672"/>
      <c r="AJ20" s="672"/>
      <c r="AK20" s="672"/>
      <c r="AL20" s="641">
        <v>98.7</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7665289</v>
      </c>
      <c r="CS20" s="619"/>
      <c r="CT20" s="619"/>
      <c r="CU20" s="619"/>
      <c r="CV20" s="619"/>
      <c r="CW20" s="619"/>
      <c r="CX20" s="619"/>
      <c r="CY20" s="620"/>
      <c r="CZ20" s="671">
        <v>100</v>
      </c>
      <c r="DA20" s="671"/>
      <c r="DB20" s="671"/>
      <c r="DC20" s="671"/>
      <c r="DD20" s="624">
        <v>627803</v>
      </c>
      <c r="DE20" s="619"/>
      <c r="DF20" s="619"/>
      <c r="DG20" s="619"/>
      <c r="DH20" s="619"/>
      <c r="DI20" s="619"/>
      <c r="DJ20" s="619"/>
      <c r="DK20" s="619"/>
      <c r="DL20" s="619"/>
      <c r="DM20" s="619"/>
      <c r="DN20" s="619"/>
      <c r="DO20" s="619"/>
      <c r="DP20" s="620"/>
      <c r="DQ20" s="624">
        <v>5541825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2413</v>
      </c>
      <c r="S21" s="619"/>
      <c r="T21" s="619"/>
      <c r="U21" s="619"/>
      <c r="V21" s="619"/>
      <c r="W21" s="619"/>
      <c r="X21" s="619"/>
      <c r="Y21" s="620"/>
      <c r="Z21" s="671">
        <v>0</v>
      </c>
      <c r="AA21" s="671"/>
      <c r="AB21" s="671"/>
      <c r="AC21" s="671"/>
      <c r="AD21" s="672">
        <v>2413</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101746</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120855</v>
      </c>
      <c r="S23" s="619"/>
      <c r="T23" s="619"/>
      <c r="U23" s="619"/>
      <c r="V23" s="619"/>
      <c r="W23" s="619"/>
      <c r="X23" s="619"/>
      <c r="Y23" s="620"/>
      <c r="Z23" s="671">
        <v>1.6</v>
      </c>
      <c r="AA23" s="671"/>
      <c r="AB23" s="671"/>
      <c r="AC23" s="671"/>
      <c r="AD23" s="672">
        <v>44663</v>
      </c>
      <c r="AE23" s="672"/>
      <c r="AF23" s="672"/>
      <c r="AG23" s="672"/>
      <c r="AH23" s="672"/>
      <c r="AI23" s="672"/>
      <c r="AJ23" s="672"/>
      <c r="AK23" s="672"/>
      <c r="AL23" s="641">
        <v>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58128</v>
      </c>
      <c r="S24" s="619"/>
      <c r="T24" s="619"/>
      <c r="U24" s="619"/>
      <c r="V24" s="619"/>
      <c r="W24" s="619"/>
      <c r="X24" s="619"/>
      <c r="Y24" s="620"/>
      <c r="Z24" s="671">
        <v>0.8</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3278210</v>
      </c>
      <c r="CS24" s="669"/>
      <c r="CT24" s="669"/>
      <c r="CU24" s="669"/>
      <c r="CV24" s="669"/>
      <c r="CW24" s="669"/>
      <c r="CX24" s="669"/>
      <c r="CY24" s="716"/>
      <c r="CZ24" s="720">
        <v>42.8</v>
      </c>
      <c r="DA24" s="721"/>
      <c r="DB24" s="721"/>
      <c r="DC24" s="722"/>
      <c r="DD24" s="715">
        <v>2313761</v>
      </c>
      <c r="DE24" s="669"/>
      <c r="DF24" s="669"/>
      <c r="DG24" s="669"/>
      <c r="DH24" s="669"/>
      <c r="DI24" s="669"/>
      <c r="DJ24" s="669"/>
      <c r="DK24" s="716"/>
      <c r="DL24" s="715">
        <v>2265874</v>
      </c>
      <c r="DM24" s="669"/>
      <c r="DN24" s="669"/>
      <c r="DO24" s="669"/>
      <c r="DP24" s="669"/>
      <c r="DQ24" s="669"/>
      <c r="DR24" s="669"/>
      <c r="DS24" s="669"/>
      <c r="DT24" s="669"/>
      <c r="DU24" s="669"/>
      <c r="DV24" s="716"/>
      <c r="DW24" s="717">
        <v>45.6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936796</v>
      </c>
      <c r="S25" s="619"/>
      <c r="T25" s="619"/>
      <c r="U25" s="619"/>
      <c r="V25" s="619"/>
      <c r="W25" s="619"/>
      <c r="X25" s="619"/>
      <c r="Y25" s="620"/>
      <c r="Z25" s="671">
        <v>12.1</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1454116</v>
      </c>
      <c r="CS25" s="637"/>
      <c r="CT25" s="637"/>
      <c r="CU25" s="637"/>
      <c r="CV25" s="637"/>
      <c r="CW25" s="637"/>
      <c r="CX25" s="637"/>
      <c r="CY25" s="638"/>
      <c r="CZ25" s="621">
        <v>19</v>
      </c>
      <c r="DA25" s="639"/>
      <c r="DB25" s="639"/>
      <c r="DC25" s="640"/>
      <c r="DD25" s="624">
        <v>1349392</v>
      </c>
      <c r="DE25" s="637"/>
      <c r="DF25" s="637"/>
      <c r="DG25" s="637"/>
      <c r="DH25" s="637"/>
      <c r="DI25" s="637"/>
      <c r="DJ25" s="637"/>
      <c r="DK25" s="638"/>
      <c r="DL25" s="624">
        <v>1302356</v>
      </c>
      <c r="DM25" s="637"/>
      <c r="DN25" s="637"/>
      <c r="DO25" s="637"/>
      <c r="DP25" s="637"/>
      <c r="DQ25" s="637"/>
      <c r="DR25" s="637"/>
      <c r="DS25" s="637"/>
      <c r="DT25" s="637"/>
      <c r="DU25" s="637"/>
      <c r="DV25" s="638"/>
      <c r="DW25" s="641">
        <v>26.2</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923518</v>
      </c>
      <c r="CS26" s="619"/>
      <c r="CT26" s="619"/>
      <c r="CU26" s="619"/>
      <c r="CV26" s="619"/>
      <c r="CW26" s="619"/>
      <c r="CX26" s="619"/>
      <c r="CY26" s="620"/>
      <c r="CZ26" s="621">
        <v>12</v>
      </c>
      <c r="DA26" s="639"/>
      <c r="DB26" s="639"/>
      <c r="DC26" s="640"/>
      <c r="DD26" s="624">
        <v>828159</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514201</v>
      </c>
      <c r="S27" s="619"/>
      <c r="T27" s="619"/>
      <c r="U27" s="619"/>
      <c r="V27" s="619"/>
      <c r="W27" s="619"/>
      <c r="X27" s="619"/>
      <c r="Y27" s="620"/>
      <c r="Z27" s="671">
        <v>6.6</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1847717</v>
      </c>
      <c r="BH27" s="619"/>
      <c r="BI27" s="619"/>
      <c r="BJ27" s="619"/>
      <c r="BK27" s="619"/>
      <c r="BL27" s="619"/>
      <c r="BM27" s="619"/>
      <c r="BN27" s="620"/>
      <c r="BO27" s="671">
        <v>100</v>
      </c>
      <c r="BP27" s="671"/>
      <c r="BQ27" s="671"/>
      <c r="BR27" s="671"/>
      <c r="BS27" s="624">
        <v>4857</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1188206</v>
      </c>
      <c r="CS27" s="637"/>
      <c r="CT27" s="637"/>
      <c r="CU27" s="637"/>
      <c r="CV27" s="637"/>
      <c r="CW27" s="637"/>
      <c r="CX27" s="637"/>
      <c r="CY27" s="638"/>
      <c r="CZ27" s="621">
        <v>15.5</v>
      </c>
      <c r="DA27" s="639"/>
      <c r="DB27" s="639"/>
      <c r="DC27" s="640"/>
      <c r="DD27" s="624">
        <v>346930</v>
      </c>
      <c r="DE27" s="637"/>
      <c r="DF27" s="637"/>
      <c r="DG27" s="637"/>
      <c r="DH27" s="637"/>
      <c r="DI27" s="637"/>
      <c r="DJ27" s="637"/>
      <c r="DK27" s="638"/>
      <c r="DL27" s="624">
        <v>346079</v>
      </c>
      <c r="DM27" s="637"/>
      <c r="DN27" s="637"/>
      <c r="DO27" s="637"/>
      <c r="DP27" s="637"/>
      <c r="DQ27" s="637"/>
      <c r="DR27" s="637"/>
      <c r="DS27" s="637"/>
      <c r="DT27" s="637"/>
      <c r="DU27" s="637"/>
      <c r="DV27" s="638"/>
      <c r="DW27" s="641">
        <v>7</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70706</v>
      </c>
      <c r="S28" s="619"/>
      <c r="T28" s="619"/>
      <c r="U28" s="619"/>
      <c r="V28" s="619"/>
      <c r="W28" s="619"/>
      <c r="X28" s="619"/>
      <c r="Y28" s="620"/>
      <c r="Z28" s="671">
        <v>0.9</v>
      </c>
      <c r="AA28" s="671"/>
      <c r="AB28" s="671"/>
      <c r="AC28" s="671"/>
      <c r="AD28" s="672">
        <v>6228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635888</v>
      </c>
      <c r="CS28" s="619"/>
      <c r="CT28" s="619"/>
      <c r="CU28" s="619"/>
      <c r="CV28" s="619"/>
      <c r="CW28" s="619"/>
      <c r="CX28" s="619"/>
      <c r="CY28" s="620"/>
      <c r="CZ28" s="621">
        <v>8.3000000000000007</v>
      </c>
      <c r="DA28" s="639"/>
      <c r="DB28" s="639"/>
      <c r="DC28" s="640"/>
      <c r="DD28" s="624">
        <v>617439</v>
      </c>
      <c r="DE28" s="619"/>
      <c r="DF28" s="619"/>
      <c r="DG28" s="619"/>
      <c r="DH28" s="619"/>
      <c r="DI28" s="619"/>
      <c r="DJ28" s="619"/>
      <c r="DK28" s="620"/>
      <c r="DL28" s="624">
        <v>617439</v>
      </c>
      <c r="DM28" s="619"/>
      <c r="DN28" s="619"/>
      <c r="DO28" s="619"/>
      <c r="DP28" s="619"/>
      <c r="DQ28" s="619"/>
      <c r="DR28" s="619"/>
      <c r="DS28" s="619"/>
      <c r="DT28" s="619"/>
      <c r="DU28" s="619"/>
      <c r="DV28" s="620"/>
      <c r="DW28" s="641">
        <v>12.4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17827</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635021</v>
      </c>
      <c r="CS29" s="637"/>
      <c r="CT29" s="637"/>
      <c r="CU29" s="637"/>
      <c r="CV29" s="637"/>
      <c r="CW29" s="637"/>
      <c r="CX29" s="637"/>
      <c r="CY29" s="638"/>
      <c r="CZ29" s="621">
        <v>8.3000000000000007</v>
      </c>
      <c r="DA29" s="639"/>
      <c r="DB29" s="639"/>
      <c r="DC29" s="640"/>
      <c r="DD29" s="624">
        <v>616572</v>
      </c>
      <c r="DE29" s="637"/>
      <c r="DF29" s="637"/>
      <c r="DG29" s="637"/>
      <c r="DH29" s="637"/>
      <c r="DI29" s="637"/>
      <c r="DJ29" s="637"/>
      <c r="DK29" s="638"/>
      <c r="DL29" s="624">
        <v>616572</v>
      </c>
      <c r="DM29" s="637"/>
      <c r="DN29" s="637"/>
      <c r="DO29" s="637"/>
      <c r="DP29" s="637"/>
      <c r="DQ29" s="637"/>
      <c r="DR29" s="637"/>
      <c r="DS29" s="637"/>
      <c r="DT29" s="637"/>
      <c r="DU29" s="637"/>
      <c r="DV29" s="638"/>
      <c r="DW29" s="641">
        <v>12.4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109015</v>
      </c>
      <c r="S30" s="619"/>
      <c r="T30" s="619"/>
      <c r="U30" s="619"/>
      <c r="V30" s="619"/>
      <c r="W30" s="619"/>
      <c r="X30" s="619"/>
      <c r="Y30" s="620"/>
      <c r="Z30" s="671">
        <v>1.4</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98.8</v>
      </c>
      <c r="BH30" s="685"/>
      <c r="BI30" s="685"/>
      <c r="BJ30" s="685"/>
      <c r="BK30" s="685"/>
      <c r="BL30" s="685"/>
      <c r="BM30" s="686">
        <v>94.5</v>
      </c>
      <c r="BN30" s="685"/>
      <c r="BO30" s="685"/>
      <c r="BP30" s="685"/>
      <c r="BQ30" s="687"/>
      <c r="BR30" s="684">
        <v>98.6</v>
      </c>
      <c r="BS30" s="685"/>
      <c r="BT30" s="685"/>
      <c r="BU30" s="685"/>
      <c r="BV30" s="685"/>
      <c r="BW30" s="685"/>
      <c r="BX30" s="686">
        <v>93.2</v>
      </c>
      <c r="BY30" s="685"/>
      <c r="BZ30" s="685"/>
      <c r="CA30" s="685"/>
      <c r="CB30" s="687"/>
      <c r="CD30" s="690"/>
      <c r="CE30" s="691"/>
      <c r="CF30" s="655" t="s">
        <v>288</v>
      </c>
      <c r="CG30" s="652"/>
      <c r="CH30" s="652"/>
      <c r="CI30" s="652"/>
      <c r="CJ30" s="652"/>
      <c r="CK30" s="652"/>
      <c r="CL30" s="652"/>
      <c r="CM30" s="652"/>
      <c r="CN30" s="652"/>
      <c r="CO30" s="652"/>
      <c r="CP30" s="652"/>
      <c r="CQ30" s="653"/>
      <c r="CR30" s="618">
        <v>556026</v>
      </c>
      <c r="CS30" s="619"/>
      <c r="CT30" s="619"/>
      <c r="CU30" s="619"/>
      <c r="CV30" s="619"/>
      <c r="CW30" s="619"/>
      <c r="CX30" s="619"/>
      <c r="CY30" s="620"/>
      <c r="CZ30" s="621">
        <v>7.3</v>
      </c>
      <c r="DA30" s="639"/>
      <c r="DB30" s="639"/>
      <c r="DC30" s="640"/>
      <c r="DD30" s="624">
        <v>539805</v>
      </c>
      <c r="DE30" s="619"/>
      <c r="DF30" s="619"/>
      <c r="DG30" s="619"/>
      <c r="DH30" s="619"/>
      <c r="DI30" s="619"/>
      <c r="DJ30" s="619"/>
      <c r="DK30" s="620"/>
      <c r="DL30" s="624">
        <v>539805</v>
      </c>
      <c r="DM30" s="619"/>
      <c r="DN30" s="619"/>
      <c r="DO30" s="619"/>
      <c r="DP30" s="619"/>
      <c r="DQ30" s="619"/>
      <c r="DR30" s="619"/>
      <c r="DS30" s="619"/>
      <c r="DT30" s="619"/>
      <c r="DU30" s="619"/>
      <c r="DV30" s="620"/>
      <c r="DW30" s="641">
        <v>10.9</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67609</v>
      </c>
      <c r="S31" s="619"/>
      <c r="T31" s="619"/>
      <c r="U31" s="619"/>
      <c r="V31" s="619"/>
      <c r="W31" s="619"/>
      <c r="X31" s="619"/>
      <c r="Y31" s="620"/>
      <c r="Z31" s="671">
        <v>0.9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v>
      </c>
      <c r="BH31" s="637"/>
      <c r="BI31" s="637"/>
      <c r="BJ31" s="637"/>
      <c r="BK31" s="637"/>
      <c r="BL31" s="637"/>
      <c r="BM31" s="673">
        <v>95.6</v>
      </c>
      <c r="BN31" s="683"/>
      <c r="BO31" s="683"/>
      <c r="BP31" s="683"/>
      <c r="BQ31" s="647"/>
      <c r="BR31" s="682">
        <v>98.8</v>
      </c>
      <c r="BS31" s="637"/>
      <c r="BT31" s="637"/>
      <c r="BU31" s="637"/>
      <c r="BV31" s="637"/>
      <c r="BW31" s="637"/>
      <c r="BX31" s="673">
        <v>95</v>
      </c>
      <c r="BY31" s="683"/>
      <c r="BZ31" s="683"/>
      <c r="CA31" s="683"/>
      <c r="CB31" s="647"/>
      <c r="CD31" s="690"/>
      <c r="CE31" s="691"/>
      <c r="CF31" s="655" t="s">
        <v>292</v>
      </c>
      <c r="CG31" s="652"/>
      <c r="CH31" s="652"/>
      <c r="CI31" s="652"/>
      <c r="CJ31" s="652"/>
      <c r="CK31" s="652"/>
      <c r="CL31" s="652"/>
      <c r="CM31" s="652"/>
      <c r="CN31" s="652"/>
      <c r="CO31" s="652"/>
      <c r="CP31" s="652"/>
      <c r="CQ31" s="653"/>
      <c r="CR31" s="618">
        <v>78995</v>
      </c>
      <c r="CS31" s="637"/>
      <c r="CT31" s="637"/>
      <c r="CU31" s="637"/>
      <c r="CV31" s="637"/>
      <c r="CW31" s="637"/>
      <c r="CX31" s="637"/>
      <c r="CY31" s="638"/>
      <c r="CZ31" s="621">
        <v>1</v>
      </c>
      <c r="DA31" s="639"/>
      <c r="DB31" s="639"/>
      <c r="DC31" s="640"/>
      <c r="DD31" s="624">
        <v>76767</v>
      </c>
      <c r="DE31" s="637"/>
      <c r="DF31" s="637"/>
      <c r="DG31" s="637"/>
      <c r="DH31" s="637"/>
      <c r="DI31" s="637"/>
      <c r="DJ31" s="637"/>
      <c r="DK31" s="638"/>
      <c r="DL31" s="624">
        <v>76767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159651</v>
      </c>
      <c r="S32" s="619"/>
      <c r="T32" s="619"/>
      <c r="U32" s="619"/>
      <c r="V32" s="619"/>
      <c r="W32" s="619"/>
      <c r="X32" s="619"/>
      <c r="Y32" s="620"/>
      <c r="Z32" s="671">
        <v>2.1</v>
      </c>
      <c r="AA32" s="671"/>
      <c r="AB32" s="671"/>
      <c r="AC32" s="671"/>
      <c r="AD32" s="672">
        <v>6512</v>
      </c>
      <c r="AE32" s="672"/>
      <c r="AF32" s="672"/>
      <c r="AG32" s="672"/>
      <c r="AH32" s="672"/>
      <c r="AI32" s="672"/>
      <c r="AJ32" s="672"/>
      <c r="AK32" s="672"/>
      <c r="AL32" s="641">
        <v>0.1</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98.3</v>
      </c>
      <c r="BH32" s="603"/>
      <c r="BI32" s="603"/>
      <c r="BJ32" s="603"/>
      <c r="BK32" s="603"/>
      <c r="BL32" s="603"/>
      <c r="BM32" s="666">
        <v>92.6</v>
      </c>
      <c r="BN32" s="603"/>
      <c r="BO32" s="603"/>
      <c r="BP32" s="603"/>
      <c r="BQ32" s="660"/>
      <c r="BR32" s="681">
        <v>98.2</v>
      </c>
      <c r="BS32" s="603"/>
      <c r="BT32" s="603"/>
      <c r="BU32" s="603"/>
      <c r="BV32" s="603"/>
      <c r="BW32" s="603"/>
      <c r="BX32" s="666">
        <v>90.5</v>
      </c>
      <c r="BY32" s="603"/>
      <c r="BZ32" s="603"/>
      <c r="CA32" s="603"/>
      <c r="CB32" s="660"/>
      <c r="CD32" s="692"/>
      <c r="CE32" s="693"/>
      <c r="CF32" s="655" t="s">
        <v>295</v>
      </c>
      <c r="CG32" s="652"/>
      <c r="CH32" s="652"/>
      <c r="CI32" s="652"/>
      <c r="CJ32" s="652"/>
      <c r="CK32" s="652"/>
      <c r="CL32" s="652"/>
      <c r="CM32" s="652"/>
      <c r="CN32" s="652"/>
      <c r="CO32" s="652"/>
      <c r="CP32" s="652"/>
      <c r="CQ32" s="653"/>
      <c r="CR32" s="618">
        <v>867</v>
      </c>
      <c r="CS32" s="619"/>
      <c r="CT32" s="619"/>
      <c r="CU32" s="619"/>
      <c r="CV32" s="619"/>
      <c r="CW32" s="619"/>
      <c r="CX32" s="619"/>
      <c r="CY32" s="620"/>
      <c r="CZ32" s="621">
        <v>0</v>
      </c>
      <c r="DA32" s="639"/>
      <c r="DB32" s="639"/>
      <c r="DC32" s="640"/>
      <c r="DD32" s="624">
        <v>867</v>
      </c>
      <c r="DE32" s="619"/>
      <c r="DF32" s="619"/>
      <c r="DG32" s="619"/>
      <c r="DH32" s="619"/>
      <c r="DI32" s="619"/>
      <c r="DJ32" s="619"/>
      <c r="DK32" s="620"/>
      <c r="DL32" s="624">
        <v>867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601500</v>
      </c>
      <c r="S33" s="619"/>
      <c r="T33" s="619"/>
      <c r="U33" s="619"/>
      <c r="V33" s="619"/>
      <c r="W33" s="619"/>
      <c r="X33" s="619"/>
      <c r="Y33" s="620"/>
      <c r="Z33" s="671">
        <v>7.8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3706013</v>
      </c>
      <c r="CS33" s="637"/>
      <c r="CT33" s="637"/>
      <c r="CU33" s="637"/>
      <c r="CV33" s="637"/>
      <c r="CW33" s="637"/>
      <c r="CX33" s="637"/>
      <c r="CY33" s="638"/>
      <c r="CZ33" s="621">
        <v>48.3</v>
      </c>
      <c r="DA33" s="639"/>
      <c r="DB33" s="639"/>
      <c r="DC33" s="640"/>
      <c r="DD33" s="624">
        <v>3105416</v>
      </c>
      <c r="DE33" s="637"/>
      <c r="DF33" s="637"/>
      <c r="DG33" s="637"/>
      <c r="DH33" s="637"/>
      <c r="DI33" s="637"/>
      <c r="DJ33" s="637"/>
      <c r="DK33" s="638"/>
      <c r="DL33" s="624">
        <v>2090040</v>
      </c>
      <c r="DM33" s="637"/>
      <c r="DN33" s="637"/>
      <c r="DO33" s="637"/>
      <c r="DP33" s="637"/>
      <c r="DQ33" s="637"/>
      <c r="DR33" s="637"/>
      <c r="DS33" s="637"/>
      <c r="DT33" s="637"/>
      <c r="DU33" s="637"/>
      <c r="DV33" s="638"/>
      <c r="DW33" s="641">
        <v>42.1</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1112241</v>
      </c>
      <c r="CS34" s="619"/>
      <c r="CT34" s="619"/>
      <c r="CU34" s="619"/>
      <c r="CV34" s="619"/>
      <c r="CW34" s="619"/>
      <c r="CX34" s="619"/>
      <c r="CY34" s="620"/>
      <c r="CZ34" s="621">
        <v>14.5</v>
      </c>
      <c r="DA34" s="639"/>
      <c r="DB34" s="639"/>
      <c r="DC34" s="640"/>
      <c r="DD34" s="624">
        <v>921849</v>
      </c>
      <c r="DE34" s="619"/>
      <c r="DF34" s="619"/>
      <c r="DG34" s="619"/>
      <c r="DH34" s="619"/>
      <c r="DI34" s="619"/>
      <c r="DJ34" s="619"/>
      <c r="DK34" s="620"/>
      <c r="DL34" s="624">
        <v>485469</v>
      </c>
      <c r="DM34" s="619"/>
      <c r="DN34" s="619"/>
      <c r="DO34" s="619"/>
      <c r="DP34" s="619"/>
      <c r="DQ34" s="619"/>
      <c r="DR34" s="619"/>
      <c r="DS34" s="619"/>
      <c r="DT34" s="619"/>
      <c r="DU34" s="619"/>
      <c r="DV34" s="620"/>
      <c r="DW34" s="641">
        <v>9.8000000000000007</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304500</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1587593</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4354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6662</v>
      </c>
      <c r="CS35" s="637"/>
      <c r="CT35" s="637"/>
      <c r="CU35" s="637"/>
      <c r="CV35" s="637"/>
      <c r="CW35" s="637"/>
      <c r="CX35" s="637"/>
      <c r="CY35" s="638"/>
      <c r="CZ35" s="621">
        <v>0.1</v>
      </c>
      <c r="DA35" s="639"/>
      <c r="DB35" s="639"/>
      <c r="DC35" s="640"/>
      <c r="DD35" s="624">
        <v>6142</v>
      </c>
      <c r="DE35" s="637"/>
      <c r="DF35" s="637"/>
      <c r="DG35" s="637"/>
      <c r="DH35" s="637"/>
      <c r="DI35" s="637"/>
      <c r="DJ35" s="637"/>
      <c r="DK35" s="638"/>
      <c r="DL35" s="624">
        <v>6142</v>
      </c>
      <c r="DM35" s="637"/>
      <c r="DN35" s="637"/>
      <c r="DO35" s="637"/>
      <c r="DP35" s="637"/>
      <c r="DQ35" s="637"/>
      <c r="DR35" s="637"/>
      <c r="DS35" s="637"/>
      <c r="DT35" s="637"/>
      <c r="DU35" s="637"/>
      <c r="DV35" s="638"/>
      <c r="DW35" s="641">
        <v>0.1</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7744388</v>
      </c>
      <c r="S36" s="659"/>
      <c r="T36" s="659"/>
      <c r="U36" s="659"/>
      <c r="V36" s="659"/>
      <c r="W36" s="659"/>
      <c r="X36" s="659"/>
      <c r="Y36" s="662"/>
      <c r="Z36" s="663">
        <v>100</v>
      </c>
      <c r="AA36" s="663"/>
      <c r="AB36" s="663"/>
      <c r="AC36" s="663"/>
      <c r="AD36" s="664">
        <v>4665424</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656123</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-29240</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1814638</v>
      </c>
      <c r="CS36" s="619"/>
      <c r="CT36" s="619"/>
      <c r="CU36" s="619"/>
      <c r="CV36" s="619"/>
      <c r="CW36" s="619"/>
      <c r="CX36" s="619"/>
      <c r="CY36" s="620"/>
      <c r="CZ36" s="621">
        <v>23.7</v>
      </c>
      <c r="DA36" s="639"/>
      <c r="DB36" s="639"/>
      <c r="DC36" s="640"/>
      <c r="DD36" s="624">
        <v>1633186</v>
      </c>
      <c r="DE36" s="619"/>
      <c r="DF36" s="619"/>
      <c r="DG36" s="619"/>
      <c r="DH36" s="619"/>
      <c r="DI36" s="619"/>
      <c r="DJ36" s="619"/>
      <c r="DK36" s="620"/>
      <c r="DL36" s="624">
        <v>1087315</v>
      </c>
      <c r="DM36" s="619"/>
      <c r="DN36" s="619"/>
      <c r="DO36" s="619"/>
      <c r="DP36" s="619"/>
      <c r="DQ36" s="619"/>
      <c r="DR36" s="619"/>
      <c r="DS36" s="619"/>
      <c r="DT36" s="619"/>
      <c r="DU36" s="619"/>
      <c r="DV36" s="620"/>
      <c r="DW36" s="641">
        <v>21.9</v>
      </c>
      <c r="DX36" s="642"/>
      <c r="DY36" s="642"/>
      <c r="DZ36" s="642"/>
      <c r="EA36" s="642"/>
      <c r="EB36" s="642"/>
      <c r="EC36" s="643"/>
    </row>
    <row r="37" spans="2:133" ht="11.25" customHeight="1">
      <c r="AQ37" s="644" t="s">
        <v>310</v>
      </c>
      <c r="AR37" s="645"/>
      <c r="AS37" s="645"/>
      <c r="AT37" s="645"/>
      <c r="AU37" s="645"/>
      <c r="AV37" s="645"/>
      <c r="AW37" s="645"/>
      <c r="AX37" s="645"/>
      <c r="AY37" s="646"/>
      <c r="AZ37" s="618">
        <v>252900</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2662</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640414</v>
      </c>
      <c r="CS37" s="637"/>
      <c r="CT37" s="637"/>
      <c r="CU37" s="637"/>
      <c r="CV37" s="637"/>
      <c r="CW37" s="637"/>
      <c r="CX37" s="637"/>
      <c r="CY37" s="638"/>
      <c r="CZ37" s="621">
        <v>8.4</v>
      </c>
      <c r="DA37" s="639"/>
      <c r="DB37" s="639"/>
      <c r="DC37" s="640"/>
      <c r="DD37" s="624">
        <v>640414</v>
      </c>
      <c r="DE37" s="637"/>
      <c r="DF37" s="637"/>
      <c r="DG37" s="637"/>
      <c r="DH37" s="637"/>
      <c r="DI37" s="637"/>
      <c r="DJ37" s="637"/>
      <c r="DK37" s="638"/>
      <c r="DL37" s="624">
        <v>591823</v>
      </c>
      <c r="DM37" s="637"/>
      <c r="DN37" s="637"/>
      <c r="DO37" s="637"/>
      <c r="DP37" s="637"/>
      <c r="DQ37" s="637"/>
      <c r="DR37" s="637"/>
      <c r="DS37" s="637"/>
      <c r="DT37" s="637"/>
      <c r="DU37" s="637"/>
      <c r="DV37" s="638"/>
      <c r="DW37" s="641">
        <v>11.9</v>
      </c>
      <c r="DX37" s="642"/>
      <c r="DY37" s="642"/>
      <c r="DZ37" s="642"/>
      <c r="EA37" s="642"/>
      <c r="EB37" s="642"/>
      <c r="EC37" s="643"/>
    </row>
    <row r="38" spans="2:133" ht="11.25" customHeight="1">
      <c r="AQ38" s="644" t="s">
        <v>313</v>
      </c>
      <c r="AR38" s="645"/>
      <c r="AS38" s="645"/>
      <c r="AT38" s="645"/>
      <c r="AU38" s="645"/>
      <c r="AV38" s="645"/>
      <c r="AW38" s="645"/>
      <c r="AX38" s="645"/>
      <c r="AY38" s="646"/>
      <c r="AZ38" s="618">
        <v>504</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4831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678066</v>
      </c>
      <c r="CS38" s="619"/>
      <c r="CT38" s="619"/>
      <c r="CU38" s="619"/>
      <c r="CV38" s="619"/>
      <c r="CW38" s="619"/>
      <c r="CX38" s="619"/>
      <c r="CY38" s="620"/>
      <c r="CZ38" s="621">
        <v>8.8000000000000007</v>
      </c>
      <c r="DA38" s="639"/>
      <c r="DB38" s="639"/>
      <c r="DC38" s="640"/>
      <c r="DD38" s="624">
        <v>544199</v>
      </c>
      <c r="DE38" s="619"/>
      <c r="DF38" s="619"/>
      <c r="DG38" s="619"/>
      <c r="DH38" s="619"/>
      <c r="DI38" s="619"/>
      <c r="DJ38" s="619"/>
      <c r="DK38" s="620"/>
      <c r="DL38" s="624">
        <v>511114</v>
      </c>
      <c r="DM38" s="619"/>
      <c r="DN38" s="619"/>
      <c r="DO38" s="619"/>
      <c r="DP38" s="619"/>
      <c r="DQ38" s="619"/>
      <c r="DR38" s="619"/>
      <c r="DS38" s="619"/>
      <c r="DT38" s="619"/>
      <c r="DU38" s="619"/>
      <c r="DV38" s="620"/>
      <c r="DW38" s="641">
        <v>10.3</v>
      </c>
      <c r="DX38" s="642"/>
      <c r="DY38" s="642"/>
      <c r="DZ38" s="642"/>
      <c r="EA38" s="642"/>
      <c r="EB38" s="642"/>
      <c r="EC38" s="643"/>
    </row>
    <row r="39" spans="2:133" ht="11.25" customHeight="1">
      <c r="AQ39" s="644" t="s">
        <v>316</v>
      </c>
      <c r="AR39" s="645"/>
      <c r="AS39" s="645"/>
      <c r="AT39" s="645"/>
      <c r="AU39" s="645"/>
      <c r="AV39" s="645"/>
      <c r="AW39" s="645"/>
      <c r="AX39" s="645"/>
      <c r="AY39" s="646"/>
      <c r="AZ39" s="618" t="s">
        <v>109</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100</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78004</v>
      </c>
      <c r="CS39" s="637"/>
      <c r="CT39" s="637"/>
      <c r="CU39" s="637"/>
      <c r="CV39" s="637"/>
      <c r="CW39" s="637"/>
      <c r="CX39" s="637"/>
      <c r="CY39" s="638"/>
      <c r="CZ39" s="621">
        <v>1</v>
      </c>
      <c r="DA39" s="639"/>
      <c r="DB39" s="639"/>
      <c r="DC39" s="640"/>
      <c r="DD39" s="624" t="s">
        <v>109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168244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108</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16402</v>
      </c>
      <c r="CS40" s="619"/>
      <c r="CT40" s="619"/>
      <c r="CU40" s="619"/>
      <c r="CV40" s="619"/>
      <c r="CW40" s="619"/>
      <c r="CX40" s="619"/>
      <c r="CY40" s="620"/>
      <c r="CZ40" s="621">
        <v>0.2</v>
      </c>
      <c r="DA40" s="639"/>
      <c r="DB40" s="639"/>
      <c r="DC40" s="640"/>
      <c r="DD40" s="624">
        <v>40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509822</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681066</v>
      </c>
      <c r="CS42" s="619"/>
      <c r="CT42" s="619"/>
      <c r="CU42" s="619"/>
      <c r="CV42" s="619"/>
      <c r="CW42" s="619"/>
      <c r="CX42" s="619"/>
      <c r="CY42" s="620"/>
      <c r="CZ42" s="621">
        <v>8.9</v>
      </c>
      <c r="DA42" s="622"/>
      <c r="DB42" s="622"/>
      <c r="DC42" s="623"/>
      <c r="DD42" s="624">
        <v>122648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14438</v>
      </c>
      <c r="CS43" s="637"/>
      <c r="CT43" s="637"/>
      <c r="CU43" s="637"/>
      <c r="CV43" s="637"/>
      <c r="CW43" s="637"/>
      <c r="CX43" s="637"/>
      <c r="CY43" s="638"/>
      <c r="CZ43" s="621">
        <v>0.2</v>
      </c>
      <c r="DA43" s="639"/>
      <c r="DB43" s="639"/>
      <c r="DC43" s="640"/>
      <c r="DD43" s="624">
        <v>8371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627803</v>
      </c>
      <c r="CS44" s="619"/>
      <c r="CT44" s="619"/>
      <c r="CU44" s="619"/>
      <c r="CV44" s="619"/>
      <c r="CW44" s="619"/>
      <c r="CX44" s="619"/>
      <c r="CY44" s="620"/>
      <c r="CZ44" s="621">
        <v>8.1999999999999993</v>
      </c>
      <c r="DA44" s="622"/>
      <c r="DB44" s="622"/>
      <c r="DC44" s="623"/>
      <c r="DD44" s="624">
        <v>97978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377547</v>
      </c>
      <c r="CS45" s="637"/>
      <c r="CT45" s="637"/>
      <c r="CU45" s="637"/>
      <c r="CV45" s="637"/>
      <c r="CW45" s="637"/>
      <c r="CX45" s="637"/>
      <c r="CY45" s="638"/>
      <c r="CZ45" s="621">
        <v>4.9000000000000004</v>
      </c>
      <c r="DA45" s="639"/>
      <c r="DB45" s="639"/>
      <c r="DC45" s="640"/>
      <c r="DD45" s="624">
        <v>3016</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250045</v>
      </c>
      <c r="CS46" s="619"/>
      <c r="CT46" s="619"/>
      <c r="CU46" s="619"/>
      <c r="CV46" s="619"/>
      <c r="CW46" s="619"/>
      <c r="CX46" s="619"/>
      <c r="CY46" s="620"/>
      <c r="CZ46" s="621">
        <v>3.3</v>
      </c>
      <c r="DA46" s="622"/>
      <c r="DB46" s="622"/>
      <c r="DC46" s="623"/>
      <c r="DD46" s="624">
        <v>94751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53263</v>
      </c>
      <c r="CS47" s="637"/>
      <c r="CT47" s="637"/>
      <c r="CU47" s="637"/>
      <c r="CV47" s="637"/>
      <c r="CW47" s="637"/>
      <c r="CX47" s="637"/>
      <c r="CY47" s="638"/>
      <c r="CZ47" s="621">
        <v>0.7</v>
      </c>
      <c r="DA47" s="639"/>
      <c r="DB47" s="639"/>
      <c r="DC47" s="640"/>
      <c r="DD47" s="624">
        <v>24670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7665289</v>
      </c>
      <c r="CS49" s="603"/>
      <c r="CT49" s="603"/>
      <c r="CU49" s="603"/>
      <c r="CV49" s="603"/>
      <c r="CW49" s="603"/>
      <c r="CX49" s="603"/>
      <c r="CY49" s="604"/>
      <c r="CZ49" s="605">
        <v>100</v>
      </c>
      <c r="DA49" s="606"/>
      <c r="DB49" s="606"/>
      <c r="DC49" s="607"/>
      <c r="DD49" s="608">
        <v>5541825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1" t="s">
        <v>338</v>
      </c>
      <c r="DK2" s="1132"/>
      <c r="DL2" s="1132"/>
      <c r="DM2" s="1132"/>
      <c r="DN2" s="1132"/>
      <c r="DO2" s="1133"/>
      <c r="DP2" s="200"/>
      <c r="DQ2" s="1131" t="s">
        <v>339</v>
      </c>
      <c r="DR2" s="1132"/>
      <c r="DS2" s="1132"/>
      <c r="DT2" s="1132"/>
      <c r="DU2" s="1132"/>
      <c r="DV2" s="1132"/>
      <c r="DW2" s="1132"/>
      <c r="DX2" s="1132"/>
      <c r="DY2" s="1132"/>
      <c r="DZ2" s="113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4"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19" t="s">
        <v>356</v>
      </c>
      <c r="DH5" s="1120"/>
      <c r="DI5" s="1120"/>
      <c r="DJ5" s="1120"/>
      <c r="DK5" s="1121"/>
      <c r="DL5" s="1119" t="s">
        <v>357</v>
      </c>
      <c r="DM5" s="1120"/>
      <c r="DN5" s="1120"/>
      <c r="DO5" s="1120"/>
      <c r="DP5" s="1121"/>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5"/>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2"/>
      <c r="DH6" s="1123"/>
      <c r="DI6" s="1123"/>
      <c r="DJ6" s="1123"/>
      <c r="DK6" s="1124"/>
      <c r="DL6" s="1122"/>
      <c r="DM6" s="1123"/>
      <c r="DN6" s="1123"/>
      <c r="DO6" s="1123"/>
      <c r="DP6" s="1124"/>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25">
        <v>7735</v>
      </c>
      <c r="R7" s="1126"/>
      <c r="S7" s="1126"/>
      <c r="T7" s="1126"/>
      <c r="U7" s="1126"/>
      <c r="V7" s="1126">
        <v>7665</v>
      </c>
      <c r="W7" s="1126"/>
      <c r="X7" s="1126"/>
      <c r="Y7" s="1126"/>
      <c r="Z7" s="1126"/>
      <c r="AA7" s="1126">
        <v>70</v>
      </c>
      <c r="AB7" s="1126"/>
      <c r="AC7" s="1126"/>
      <c r="AD7" s="1126"/>
      <c r="AE7" s="1127"/>
      <c r="AF7" s="1128">
        <v>52</v>
      </c>
      <c r="AG7" s="1129"/>
      <c r="AH7" s="1129"/>
      <c r="AI7" s="1129"/>
      <c r="AJ7" s="1130"/>
      <c r="AK7" s="1112">
        <v>0</v>
      </c>
      <c r="AL7" s="1113"/>
      <c r="AM7" s="1113"/>
      <c r="AN7" s="1113"/>
      <c r="AO7" s="1113"/>
      <c r="AP7" s="1113">
        <v>6771</v>
      </c>
      <c r="AQ7" s="1113"/>
      <c r="AR7" s="1113"/>
      <c r="AS7" s="1113"/>
      <c r="AT7" s="1113"/>
      <c r="AU7" s="1114"/>
      <c r="AV7" s="1114"/>
      <c r="AW7" s="1114"/>
      <c r="AX7" s="1114"/>
      <c r="AY7" s="1115"/>
      <c r="AZ7" s="203"/>
      <c r="BA7" s="203"/>
      <c r="BB7" s="203"/>
      <c r="BC7" s="203"/>
      <c r="BD7" s="203"/>
      <c r="BE7" s="204"/>
      <c r="BF7" s="204"/>
      <c r="BG7" s="204"/>
      <c r="BH7" s="204"/>
      <c r="BI7" s="204"/>
      <c r="BJ7" s="204"/>
      <c r="BK7" s="204"/>
      <c r="BL7" s="204"/>
      <c r="BM7" s="204"/>
      <c r="BN7" s="204"/>
      <c r="BO7" s="204"/>
      <c r="BP7" s="204"/>
      <c r="BQ7" s="210">
        <v>1</v>
      </c>
      <c r="BR7" s="211"/>
      <c r="BS7" s="1116" t="s">
        <v>536</v>
      </c>
      <c r="BT7" s="1117"/>
      <c r="BU7" s="1117"/>
      <c r="BV7" s="1117"/>
      <c r="BW7" s="1117"/>
      <c r="BX7" s="1117"/>
      <c r="BY7" s="1117"/>
      <c r="BZ7" s="1117"/>
      <c r="CA7" s="1117"/>
      <c r="CB7" s="1117"/>
      <c r="CC7" s="1117"/>
      <c r="CD7" s="1117"/>
      <c r="CE7" s="1117"/>
      <c r="CF7" s="1117"/>
      <c r="CG7" s="1118"/>
      <c r="CH7" s="1109">
        <v>9</v>
      </c>
      <c r="CI7" s="1110"/>
      <c r="CJ7" s="1110"/>
      <c r="CK7" s="1110"/>
      <c r="CL7" s="1111"/>
      <c r="CM7" s="1109">
        <v>860</v>
      </c>
      <c r="CN7" s="1110"/>
      <c r="CO7" s="1110"/>
      <c r="CP7" s="1110"/>
      <c r="CQ7" s="1111"/>
      <c r="CR7" s="1109">
        <v>5</v>
      </c>
      <c r="CS7" s="1110"/>
      <c r="CT7" s="1110"/>
      <c r="CU7" s="1110"/>
      <c r="CV7" s="1111"/>
      <c r="CW7" s="1109">
        <v>0</v>
      </c>
      <c r="CX7" s="1110"/>
      <c r="CY7" s="1110"/>
      <c r="CZ7" s="1110"/>
      <c r="DA7" s="1111"/>
      <c r="DB7" s="1109">
        <v>933</v>
      </c>
      <c r="DC7" s="1110"/>
      <c r="DD7" s="1110"/>
      <c r="DE7" s="1110"/>
      <c r="DF7" s="1111"/>
      <c r="DG7" s="1109">
        <v>0</v>
      </c>
      <c r="DH7" s="1110"/>
      <c r="DI7" s="1110"/>
      <c r="DJ7" s="1110"/>
      <c r="DK7" s="1111"/>
      <c r="DL7" s="1109">
        <v>0</v>
      </c>
      <c r="DM7" s="1110"/>
      <c r="DN7" s="1110"/>
      <c r="DO7" s="1110"/>
      <c r="DP7" s="1111"/>
      <c r="DQ7" s="1109">
        <v>0</v>
      </c>
      <c r="DR7" s="1110"/>
      <c r="DS7" s="1110"/>
      <c r="DT7" s="1110"/>
      <c r="DU7" s="1111"/>
      <c r="DV7" s="1136"/>
      <c r="DW7" s="1137"/>
      <c r="DX7" s="1137"/>
      <c r="DY7" s="1137"/>
      <c r="DZ7" s="1138"/>
      <c r="EA7" s="205"/>
    </row>
    <row r="8" spans="1:131" s="206" customFormat="1" ht="26.25" customHeight="1" thickBot="1">
      <c r="A8" s="212">
        <v>2</v>
      </c>
      <c r="B8" s="1064" t="s">
        <v>360</v>
      </c>
      <c r="C8" s="1065"/>
      <c r="D8" s="1065"/>
      <c r="E8" s="1065"/>
      <c r="F8" s="1065"/>
      <c r="G8" s="1065"/>
      <c r="H8" s="1065"/>
      <c r="I8" s="1065"/>
      <c r="J8" s="1065"/>
      <c r="K8" s="1065"/>
      <c r="L8" s="1065"/>
      <c r="M8" s="1065"/>
      <c r="N8" s="1065"/>
      <c r="O8" s="1065"/>
      <c r="P8" s="1066"/>
      <c r="Q8" s="1067">
        <v>16</v>
      </c>
      <c r="R8" s="1068"/>
      <c r="S8" s="1068"/>
      <c r="T8" s="1068"/>
      <c r="U8" s="1068"/>
      <c r="V8" s="1068">
        <v>7</v>
      </c>
      <c r="W8" s="1068"/>
      <c r="X8" s="1068"/>
      <c r="Y8" s="1068"/>
      <c r="Z8" s="1068"/>
      <c r="AA8" s="1068">
        <v>9</v>
      </c>
      <c r="AB8" s="1068"/>
      <c r="AC8" s="1068"/>
      <c r="AD8" s="1068"/>
      <c r="AE8" s="1069"/>
      <c r="AF8" s="1045">
        <v>9</v>
      </c>
      <c r="AG8" s="1046"/>
      <c r="AH8" s="1046"/>
      <c r="AI8" s="1046"/>
      <c r="AJ8" s="1047"/>
      <c r="AK8" s="1103">
        <v>0</v>
      </c>
      <c r="AL8" s="1104"/>
      <c r="AM8" s="1104"/>
      <c r="AN8" s="1104"/>
      <c r="AO8" s="1104"/>
      <c r="AP8" s="1104">
        <v>14</v>
      </c>
      <c r="AQ8" s="1104"/>
      <c r="AR8" s="1104"/>
      <c r="AS8" s="1104"/>
      <c r="AT8" s="1104"/>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40" t="s">
        <v>537</v>
      </c>
      <c r="BT8" s="1041"/>
      <c r="BU8" s="1041"/>
      <c r="BV8" s="1041"/>
      <c r="BW8" s="1041"/>
      <c r="BX8" s="1041"/>
      <c r="BY8" s="1041"/>
      <c r="BZ8" s="1041"/>
      <c r="CA8" s="1041"/>
      <c r="CB8" s="1041"/>
      <c r="CC8" s="1041"/>
      <c r="CD8" s="1041"/>
      <c r="CE8" s="1041"/>
      <c r="CF8" s="1041"/>
      <c r="CG8" s="1042"/>
      <c r="CH8" s="1015">
        <v>5</v>
      </c>
      <c r="CI8" s="1016"/>
      <c r="CJ8" s="1016"/>
      <c r="CK8" s="1016"/>
      <c r="CL8" s="1017"/>
      <c r="CM8" s="1015">
        <v>179</v>
      </c>
      <c r="CN8" s="1016"/>
      <c r="CO8" s="1016"/>
      <c r="CP8" s="1016"/>
      <c r="CQ8" s="1017"/>
      <c r="CR8" s="1015">
        <v>15</v>
      </c>
      <c r="CS8" s="1016"/>
      <c r="CT8" s="1016"/>
      <c r="CU8" s="1016"/>
      <c r="CV8" s="1017"/>
      <c r="CW8" s="1015">
        <v>0</v>
      </c>
      <c r="CX8" s="1016"/>
      <c r="CY8" s="1016"/>
      <c r="CZ8" s="1016"/>
      <c r="DA8" s="1017"/>
      <c r="DB8" s="1015">
        <v>0</v>
      </c>
      <c r="DC8" s="1016"/>
      <c r="DD8" s="1016"/>
      <c r="DE8" s="1016"/>
      <c r="DF8" s="1017"/>
      <c r="DG8" s="1015">
        <v>0</v>
      </c>
      <c r="DH8" s="1016"/>
      <c r="DI8" s="1016"/>
      <c r="DJ8" s="1016"/>
      <c r="DK8" s="1017"/>
      <c r="DL8" s="1015">
        <v>0</v>
      </c>
      <c r="DM8" s="1016"/>
      <c r="DN8" s="1016"/>
      <c r="DO8" s="1016"/>
      <c r="DP8" s="1017"/>
      <c r="DQ8" s="1015">
        <v>0</v>
      </c>
      <c r="DR8" s="1016"/>
      <c r="DS8" s="1016"/>
      <c r="DT8" s="1016"/>
      <c r="DU8" s="1017"/>
      <c r="DV8" s="1018"/>
      <c r="DW8" s="1019"/>
      <c r="DX8" s="1019"/>
      <c r="DY8" s="1019"/>
      <c r="DZ8" s="1020"/>
      <c r="EA8" s="205"/>
    </row>
    <row r="9" spans="1:131" s="206" customFormat="1" ht="26.25" hidden="1" customHeight="1" thickBot="1">
      <c r="A9" s="212"/>
      <c r="B9" s="1064"/>
      <c r="C9" s="1065"/>
      <c r="D9" s="1065"/>
      <c r="E9" s="1065"/>
      <c r="F9" s="1065"/>
      <c r="G9" s="1065"/>
      <c r="H9" s="1065"/>
      <c r="I9" s="1065"/>
      <c r="J9" s="1065"/>
      <c r="K9" s="1065"/>
      <c r="L9" s="1065"/>
      <c r="M9" s="1065"/>
      <c r="N9" s="1065"/>
      <c r="O9" s="1065"/>
      <c r="P9" s="1066"/>
      <c r="Q9" s="1067"/>
      <c r="R9" s="1068"/>
      <c r="S9" s="1068"/>
      <c r="T9" s="1068"/>
      <c r="U9" s="1068"/>
      <c r="V9" s="1068"/>
      <c r="W9" s="1068"/>
      <c r="X9" s="1068"/>
      <c r="Y9" s="1068"/>
      <c r="Z9" s="1068"/>
      <c r="AA9" s="1068"/>
      <c r="AB9" s="1068"/>
      <c r="AC9" s="1068"/>
      <c r="AD9" s="1068"/>
      <c r="AE9" s="1069"/>
      <c r="AF9" s="1045"/>
      <c r="AG9" s="1046"/>
      <c r="AH9" s="1046"/>
      <c r="AI9" s="1046"/>
      <c r="AJ9" s="1047"/>
      <c r="AK9" s="1103"/>
      <c r="AL9" s="1104"/>
      <c r="AM9" s="1104"/>
      <c r="AN9" s="1104"/>
      <c r="AO9" s="1104"/>
      <c r="AP9" s="1104"/>
      <c r="AQ9" s="1104"/>
      <c r="AR9" s="1104"/>
      <c r="AS9" s="1104"/>
      <c r="AT9" s="1104"/>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hidden="1" customHeight="1">
      <c r="A10" s="212">
        <v>4</v>
      </c>
      <c r="B10" s="1064"/>
      <c r="C10" s="1065"/>
      <c r="D10" s="1065"/>
      <c r="E10" s="1065"/>
      <c r="F10" s="1065"/>
      <c r="G10" s="1065"/>
      <c r="H10" s="1065"/>
      <c r="I10" s="1065"/>
      <c r="J10" s="1065"/>
      <c r="K10" s="1065"/>
      <c r="L10" s="1065"/>
      <c r="M10" s="1065"/>
      <c r="N10" s="1065"/>
      <c r="O10" s="1065"/>
      <c r="P10" s="1066"/>
      <c r="Q10" s="1067"/>
      <c r="R10" s="1068"/>
      <c r="S10" s="1068"/>
      <c r="T10" s="1068"/>
      <c r="U10" s="1068"/>
      <c r="V10" s="1068"/>
      <c r="W10" s="1068"/>
      <c r="X10" s="1068"/>
      <c r="Y10" s="1068"/>
      <c r="Z10" s="1068"/>
      <c r="AA10" s="1068"/>
      <c r="AB10" s="1068"/>
      <c r="AC10" s="1068"/>
      <c r="AD10" s="1068"/>
      <c r="AE10" s="1069"/>
      <c r="AF10" s="1045"/>
      <c r="AG10" s="1046"/>
      <c r="AH10" s="1046"/>
      <c r="AI10" s="1046"/>
      <c r="AJ10" s="1047"/>
      <c r="AK10" s="1103"/>
      <c r="AL10" s="1104"/>
      <c r="AM10" s="1104"/>
      <c r="AN10" s="1104"/>
      <c r="AO10" s="1104"/>
      <c r="AP10" s="1104"/>
      <c r="AQ10" s="1104"/>
      <c r="AR10" s="1104"/>
      <c r="AS10" s="1104"/>
      <c r="AT10" s="1104"/>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hidden="1" customHeight="1">
      <c r="A11" s="212">
        <v>5</v>
      </c>
      <c r="B11" s="1064"/>
      <c r="C11" s="1065"/>
      <c r="D11" s="1065"/>
      <c r="E11" s="1065"/>
      <c r="F11" s="1065"/>
      <c r="G11" s="1065"/>
      <c r="H11" s="1065"/>
      <c r="I11" s="1065"/>
      <c r="J11" s="1065"/>
      <c r="K11" s="1065"/>
      <c r="L11" s="1065"/>
      <c r="M11" s="1065"/>
      <c r="N11" s="1065"/>
      <c r="O11" s="1065"/>
      <c r="P11" s="1066"/>
      <c r="Q11" s="1067"/>
      <c r="R11" s="1068"/>
      <c r="S11" s="1068"/>
      <c r="T11" s="1068"/>
      <c r="U11" s="1068"/>
      <c r="V11" s="1068"/>
      <c r="W11" s="1068"/>
      <c r="X11" s="1068"/>
      <c r="Y11" s="1068"/>
      <c r="Z11" s="1068"/>
      <c r="AA11" s="1068"/>
      <c r="AB11" s="1068"/>
      <c r="AC11" s="1068"/>
      <c r="AD11" s="1068"/>
      <c r="AE11" s="1069"/>
      <c r="AF11" s="1045"/>
      <c r="AG11" s="1046"/>
      <c r="AH11" s="1046"/>
      <c r="AI11" s="1046"/>
      <c r="AJ11" s="1047"/>
      <c r="AK11" s="1103"/>
      <c r="AL11" s="1104"/>
      <c r="AM11" s="1104"/>
      <c r="AN11" s="1104"/>
      <c r="AO11" s="1104"/>
      <c r="AP11" s="1104"/>
      <c r="AQ11" s="1104"/>
      <c r="AR11" s="1104"/>
      <c r="AS11" s="1104"/>
      <c r="AT11" s="1104"/>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hidden="1" customHeight="1">
      <c r="A12" s="212">
        <v>6</v>
      </c>
      <c r="B12" s="1064"/>
      <c r="C12" s="1065"/>
      <c r="D12" s="1065"/>
      <c r="E12" s="1065"/>
      <c r="F12" s="1065"/>
      <c r="G12" s="1065"/>
      <c r="H12" s="1065"/>
      <c r="I12" s="1065"/>
      <c r="J12" s="1065"/>
      <c r="K12" s="1065"/>
      <c r="L12" s="1065"/>
      <c r="M12" s="1065"/>
      <c r="N12" s="1065"/>
      <c r="O12" s="1065"/>
      <c r="P12" s="1066"/>
      <c r="Q12" s="1067"/>
      <c r="R12" s="1068"/>
      <c r="S12" s="1068"/>
      <c r="T12" s="1068"/>
      <c r="U12" s="1068"/>
      <c r="V12" s="1068"/>
      <c r="W12" s="1068"/>
      <c r="X12" s="1068"/>
      <c r="Y12" s="1068"/>
      <c r="Z12" s="1068"/>
      <c r="AA12" s="1068"/>
      <c r="AB12" s="1068"/>
      <c r="AC12" s="1068"/>
      <c r="AD12" s="1068"/>
      <c r="AE12" s="1069"/>
      <c r="AF12" s="1045"/>
      <c r="AG12" s="1046"/>
      <c r="AH12" s="1046"/>
      <c r="AI12" s="1046"/>
      <c r="AJ12" s="1047"/>
      <c r="AK12" s="1103"/>
      <c r="AL12" s="1104"/>
      <c r="AM12" s="1104"/>
      <c r="AN12" s="1104"/>
      <c r="AO12" s="1104"/>
      <c r="AP12" s="1104"/>
      <c r="AQ12" s="1104"/>
      <c r="AR12" s="1104"/>
      <c r="AS12" s="1104"/>
      <c r="AT12" s="1104"/>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hidden="1" customHeight="1">
      <c r="A13" s="212">
        <v>7</v>
      </c>
      <c r="B13" s="1064"/>
      <c r="C13" s="1065"/>
      <c r="D13" s="1065"/>
      <c r="E13" s="1065"/>
      <c r="F13" s="1065"/>
      <c r="G13" s="1065"/>
      <c r="H13" s="1065"/>
      <c r="I13" s="1065"/>
      <c r="J13" s="1065"/>
      <c r="K13" s="1065"/>
      <c r="L13" s="1065"/>
      <c r="M13" s="1065"/>
      <c r="N13" s="1065"/>
      <c r="O13" s="1065"/>
      <c r="P13" s="1066"/>
      <c r="Q13" s="1067"/>
      <c r="R13" s="1068"/>
      <c r="S13" s="1068"/>
      <c r="T13" s="1068"/>
      <c r="U13" s="1068"/>
      <c r="V13" s="1068"/>
      <c r="W13" s="1068"/>
      <c r="X13" s="1068"/>
      <c r="Y13" s="1068"/>
      <c r="Z13" s="1068"/>
      <c r="AA13" s="1068"/>
      <c r="AB13" s="1068"/>
      <c r="AC13" s="1068"/>
      <c r="AD13" s="1068"/>
      <c r="AE13" s="1069"/>
      <c r="AF13" s="1045"/>
      <c r="AG13" s="1046"/>
      <c r="AH13" s="1046"/>
      <c r="AI13" s="1046"/>
      <c r="AJ13" s="1047"/>
      <c r="AK13" s="1103"/>
      <c r="AL13" s="1104"/>
      <c r="AM13" s="1104"/>
      <c r="AN13" s="1104"/>
      <c r="AO13" s="1104"/>
      <c r="AP13" s="1104"/>
      <c r="AQ13" s="1104"/>
      <c r="AR13" s="1104"/>
      <c r="AS13" s="1104"/>
      <c r="AT13" s="1104"/>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hidden="1" customHeight="1">
      <c r="A14" s="212">
        <v>8</v>
      </c>
      <c r="B14" s="1064"/>
      <c r="C14" s="1065"/>
      <c r="D14" s="1065"/>
      <c r="E14" s="1065"/>
      <c r="F14" s="1065"/>
      <c r="G14" s="1065"/>
      <c r="H14" s="1065"/>
      <c r="I14" s="1065"/>
      <c r="J14" s="1065"/>
      <c r="K14" s="1065"/>
      <c r="L14" s="1065"/>
      <c r="M14" s="1065"/>
      <c r="N14" s="1065"/>
      <c r="O14" s="1065"/>
      <c r="P14" s="1066"/>
      <c r="Q14" s="1067"/>
      <c r="R14" s="1068"/>
      <c r="S14" s="1068"/>
      <c r="T14" s="1068"/>
      <c r="U14" s="1068"/>
      <c r="V14" s="1068"/>
      <c r="W14" s="1068"/>
      <c r="X14" s="1068"/>
      <c r="Y14" s="1068"/>
      <c r="Z14" s="1068"/>
      <c r="AA14" s="1068"/>
      <c r="AB14" s="1068"/>
      <c r="AC14" s="1068"/>
      <c r="AD14" s="1068"/>
      <c r="AE14" s="1069"/>
      <c r="AF14" s="1045"/>
      <c r="AG14" s="1046"/>
      <c r="AH14" s="1046"/>
      <c r="AI14" s="1046"/>
      <c r="AJ14" s="1047"/>
      <c r="AK14" s="1103"/>
      <c r="AL14" s="1104"/>
      <c r="AM14" s="1104"/>
      <c r="AN14" s="1104"/>
      <c r="AO14" s="1104"/>
      <c r="AP14" s="1104"/>
      <c r="AQ14" s="1104"/>
      <c r="AR14" s="1104"/>
      <c r="AS14" s="1104"/>
      <c r="AT14" s="1104"/>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hidden="1" customHeight="1">
      <c r="A15" s="212">
        <v>9</v>
      </c>
      <c r="B15" s="1064"/>
      <c r="C15" s="1065"/>
      <c r="D15" s="1065"/>
      <c r="E15" s="1065"/>
      <c r="F15" s="1065"/>
      <c r="G15" s="1065"/>
      <c r="H15" s="1065"/>
      <c r="I15" s="1065"/>
      <c r="J15" s="1065"/>
      <c r="K15" s="1065"/>
      <c r="L15" s="1065"/>
      <c r="M15" s="1065"/>
      <c r="N15" s="1065"/>
      <c r="O15" s="1065"/>
      <c r="P15" s="1066"/>
      <c r="Q15" s="1067"/>
      <c r="R15" s="1068"/>
      <c r="S15" s="1068"/>
      <c r="T15" s="1068"/>
      <c r="U15" s="1068"/>
      <c r="V15" s="1068"/>
      <c r="W15" s="1068"/>
      <c r="X15" s="1068"/>
      <c r="Y15" s="1068"/>
      <c r="Z15" s="1068"/>
      <c r="AA15" s="1068"/>
      <c r="AB15" s="1068"/>
      <c r="AC15" s="1068"/>
      <c r="AD15" s="1068"/>
      <c r="AE15" s="1069"/>
      <c r="AF15" s="1045"/>
      <c r="AG15" s="1046"/>
      <c r="AH15" s="1046"/>
      <c r="AI15" s="1046"/>
      <c r="AJ15" s="1047"/>
      <c r="AK15" s="1103"/>
      <c r="AL15" s="1104"/>
      <c r="AM15" s="1104"/>
      <c r="AN15" s="1104"/>
      <c r="AO15" s="1104"/>
      <c r="AP15" s="1104"/>
      <c r="AQ15" s="1104"/>
      <c r="AR15" s="1104"/>
      <c r="AS15" s="1104"/>
      <c r="AT15" s="1104"/>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hidden="1" customHeight="1">
      <c r="A16" s="212">
        <v>10</v>
      </c>
      <c r="B16" s="1064"/>
      <c r="C16" s="1065"/>
      <c r="D16" s="1065"/>
      <c r="E16" s="1065"/>
      <c r="F16" s="1065"/>
      <c r="G16" s="1065"/>
      <c r="H16" s="1065"/>
      <c r="I16" s="1065"/>
      <c r="J16" s="1065"/>
      <c r="K16" s="1065"/>
      <c r="L16" s="1065"/>
      <c r="M16" s="1065"/>
      <c r="N16" s="1065"/>
      <c r="O16" s="1065"/>
      <c r="P16" s="1066"/>
      <c r="Q16" s="1067"/>
      <c r="R16" s="1068"/>
      <c r="S16" s="1068"/>
      <c r="T16" s="1068"/>
      <c r="U16" s="1068"/>
      <c r="V16" s="1068"/>
      <c r="W16" s="1068"/>
      <c r="X16" s="1068"/>
      <c r="Y16" s="1068"/>
      <c r="Z16" s="1068"/>
      <c r="AA16" s="1068"/>
      <c r="AB16" s="1068"/>
      <c r="AC16" s="1068"/>
      <c r="AD16" s="1068"/>
      <c r="AE16" s="1069"/>
      <c r="AF16" s="1045"/>
      <c r="AG16" s="1046"/>
      <c r="AH16" s="1046"/>
      <c r="AI16" s="1046"/>
      <c r="AJ16" s="1047"/>
      <c r="AK16" s="1103"/>
      <c r="AL16" s="1104"/>
      <c r="AM16" s="1104"/>
      <c r="AN16" s="1104"/>
      <c r="AO16" s="1104"/>
      <c r="AP16" s="1104"/>
      <c r="AQ16" s="1104"/>
      <c r="AR16" s="1104"/>
      <c r="AS16" s="1104"/>
      <c r="AT16" s="1104"/>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hidden="1" customHeight="1">
      <c r="A17" s="212">
        <v>11</v>
      </c>
      <c r="B17" s="1064"/>
      <c r="C17" s="1065"/>
      <c r="D17" s="1065"/>
      <c r="E17" s="1065"/>
      <c r="F17" s="1065"/>
      <c r="G17" s="1065"/>
      <c r="H17" s="1065"/>
      <c r="I17" s="1065"/>
      <c r="J17" s="1065"/>
      <c r="K17" s="1065"/>
      <c r="L17" s="1065"/>
      <c r="M17" s="1065"/>
      <c r="N17" s="1065"/>
      <c r="O17" s="1065"/>
      <c r="P17" s="1066"/>
      <c r="Q17" s="1067"/>
      <c r="R17" s="1068"/>
      <c r="S17" s="1068"/>
      <c r="T17" s="1068"/>
      <c r="U17" s="1068"/>
      <c r="V17" s="1068"/>
      <c r="W17" s="1068"/>
      <c r="X17" s="1068"/>
      <c r="Y17" s="1068"/>
      <c r="Z17" s="1068"/>
      <c r="AA17" s="1068"/>
      <c r="AB17" s="1068"/>
      <c r="AC17" s="1068"/>
      <c r="AD17" s="1068"/>
      <c r="AE17" s="1069"/>
      <c r="AF17" s="1045"/>
      <c r="AG17" s="1046"/>
      <c r="AH17" s="1046"/>
      <c r="AI17" s="1046"/>
      <c r="AJ17" s="1047"/>
      <c r="AK17" s="1103"/>
      <c r="AL17" s="1104"/>
      <c r="AM17" s="1104"/>
      <c r="AN17" s="1104"/>
      <c r="AO17" s="1104"/>
      <c r="AP17" s="1104"/>
      <c r="AQ17" s="1104"/>
      <c r="AR17" s="1104"/>
      <c r="AS17" s="1104"/>
      <c r="AT17" s="1104"/>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hidden="1" customHeight="1">
      <c r="A18" s="212">
        <v>12</v>
      </c>
      <c r="B18" s="1064"/>
      <c r="C18" s="1065"/>
      <c r="D18" s="1065"/>
      <c r="E18" s="1065"/>
      <c r="F18" s="1065"/>
      <c r="G18" s="1065"/>
      <c r="H18" s="1065"/>
      <c r="I18" s="1065"/>
      <c r="J18" s="1065"/>
      <c r="K18" s="1065"/>
      <c r="L18" s="1065"/>
      <c r="M18" s="1065"/>
      <c r="N18" s="1065"/>
      <c r="O18" s="1065"/>
      <c r="P18" s="1066"/>
      <c r="Q18" s="1067"/>
      <c r="R18" s="1068"/>
      <c r="S18" s="1068"/>
      <c r="T18" s="1068"/>
      <c r="U18" s="1068"/>
      <c r="V18" s="1068"/>
      <c r="W18" s="1068"/>
      <c r="X18" s="1068"/>
      <c r="Y18" s="1068"/>
      <c r="Z18" s="1068"/>
      <c r="AA18" s="1068"/>
      <c r="AB18" s="1068"/>
      <c r="AC18" s="1068"/>
      <c r="AD18" s="1068"/>
      <c r="AE18" s="1069"/>
      <c r="AF18" s="1045"/>
      <c r="AG18" s="1046"/>
      <c r="AH18" s="1046"/>
      <c r="AI18" s="1046"/>
      <c r="AJ18" s="1047"/>
      <c r="AK18" s="1103"/>
      <c r="AL18" s="1104"/>
      <c r="AM18" s="1104"/>
      <c r="AN18" s="1104"/>
      <c r="AO18" s="1104"/>
      <c r="AP18" s="1104"/>
      <c r="AQ18" s="1104"/>
      <c r="AR18" s="1104"/>
      <c r="AS18" s="1104"/>
      <c r="AT18" s="1104"/>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hidden="1" customHeight="1">
      <c r="A19" s="212">
        <v>13</v>
      </c>
      <c r="B19" s="1064"/>
      <c r="C19" s="1065"/>
      <c r="D19" s="1065"/>
      <c r="E19" s="1065"/>
      <c r="F19" s="1065"/>
      <c r="G19" s="1065"/>
      <c r="H19" s="1065"/>
      <c r="I19" s="1065"/>
      <c r="J19" s="1065"/>
      <c r="K19" s="1065"/>
      <c r="L19" s="1065"/>
      <c r="M19" s="1065"/>
      <c r="N19" s="1065"/>
      <c r="O19" s="1065"/>
      <c r="P19" s="1066"/>
      <c r="Q19" s="1067"/>
      <c r="R19" s="1068"/>
      <c r="S19" s="1068"/>
      <c r="T19" s="1068"/>
      <c r="U19" s="1068"/>
      <c r="V19" s="1068"/>
      <c r="W19" s="1068"/>
      <c r="X19" s="1068"/>
      <c r="Y19" s="1068"/>
      <c r="Z19" s="1068"/>
      <c r="AA19" s="1068"/>
      <c r="AB19" s="1068"/>
      <c r="AC19" s="1068"/>
      <c r="AD19" s="1068"/>
      <c r="AE19" s="1069"/>
      <c r="AF19" s="1045"/>
      <c r="AG19" s="1046"/>
      <c r="AH19" s="1046"/>
      <c r="AI19" s="1046"/>
      <c r="AJ19" s="1047"/>
      <c r="AK19" s="1103"/>
      <c r="AL19" s="1104"/>
      <c r="AM19" s="1104"/>
      <c r="AN19" s="1104"/>
      <c r="AO19" s="1104"/>
      <c r="AP19" s="1104"/>
      <c r="AQ19" s="1104"/>
      <c r="AR19" s="1104"/>
      <c r="AS19" s="1104"/>
      <c r="AT19" s="1104"/>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hidden="1" customHeight="1">
      <c r="A20" s="212">
        <v>14</v>
      </c>
      <c r="B20" s="1064"/>
      <c r="C20" s="1065"/>
      <c r="D20" s="1065"/>
      <c r="E20" s="1065"/>
      <c r="F20" s="1065"/>
      <c r="G20" s="1065"/>
      <c r="H20" s="1065"/>
      <c r="I20" s="1065"/>
      <c r="J20" s="1065"/>
      <c r="K20" s="1065"/>
      <c r="L20" s="1065"/>
      <c r="M20" s="1065"/>
      <c r="N20" s="1065"/>
      <c r="O20" s="1065"/>
      <c r="P20" s="1066"/>
      <c r="Q20" s="1067"/>
      <c r="R20" s="1068"/>
      <c r="S20" s="1068"/>
      <c r="T20" s="1068"/>
      <c r="U20" s="1068"/>
      <c r="V20" s="1068"/>
      <c r="W20" s="1068"/>
      <c r="X20" s="1068"/>
      <c r="Y20" s="1068"/>
      <c r="Z20" s="1068"/>
      <c r="AA20" s="1068"/>
      <c r="AB20" s="1068"/>
      <c r="AC20" s="1068"/>
      <c r="AD20" s="1068"/>
      <c r="AE20" s="1069"/>
      <c r="AF20" s="1045"/>
      <c r="AG20" s="1046"/>
      <c r="AH20" s="1046"/>
      <c r="AI20" s="1046"/>
      <c r="AJ20" s="1047"/>
      <c r="AK20" s="1103"/>
      <c r="AL20" s="1104"/>
      <c r="AM20" s="1104"/>
      <c r="AN20" s="1104"/>
      <c r="AO20" s="1104"/>
      <c r="AP20" s="1104"/>
      <c r="AQ20" s="1104"/>
      <c r="AR20" s="1104"/>
      <c r="AS20" s="1104"/>
      <c r="AT20" s="1104"/>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hidden="1" customHeight="1" thickBot="1">
      <c r="A21" s="212">
        <v>15</v>
      </c>
      <c r="B21" s="1064"/>
      <c r="C21" s="1065"/>
      <c r="D21" s="1065"/>
      <c r="E21" s="1065"/>
      <c r="F21" s="1065"/>
      <c r="G21" s="1065"/>
      <c r="H21" s="1065"/>
      <c r="I21" s="1065"/>
      <c r="J21" s="1065"/>
      <c r="K21" s="1065"/>
      <c r="L21" s="1065"/>
      <c r="M21" s="1065"/>
      <c r="N21" s="1065"/>
      <c r="O21" s="1065"/>
      <c r="P21" s="1066"/>
      <c r="Q21" s="1067"/>
      <c r="R21" s="1068"/>
      <c r="S21" s="1068"/>
      <c r="T21" s="1068"/>
      <c r="U21" s="1068"/>
      <c r="V21" s="1068"/>
      <c r="W21" s="1068"/>
      <c r="X21" s="1068"/>
      <c r="Y21" s="1068"/>
      <c r="Z21" s="1068"/>
      <c r="AA21" s="1068"/>
      <c r="AB21" s="1068"/>
      <c r="AC21" s="1068"/>
      <c r="AD21" s="1068"/>
      <c r="AE21" s="1069"/>
      <c r="AF21" s="1045"/>
      <c r="AG21" s="1046"/>
      <c r="AH21" s="1046"/>
      <c r="AI21" s="1046"/>
      <c r="AJ21" s="1047"/>
      <c r="AK21" s="1103"/>
      <c r="AL21" s="1104"/>
      <c r="AM21" s="1104"/>
      <c r="AN21" s="1104"/>
      <c r="AO21" s="1104"/>
      <c r="AP21" s="1104"/>
      <c r="AQ21" s="1104"/>
      <c r="AR21" s="1104"/>
      <c r="AS21" s="1104"/>
      <c r="AT21" s="1104"/>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3</v>
      </c>
      <c r="B22" s="1064" t="s">
        <v>361</v>
      </c>
      <c r="C22" s="1065"/>
      <c r="D22" s="1065"/>
      <c r="E22" s="1065"/>
      <c r="F22" s="1065"/>
      <c r="G22" s="1065"/>
      <c r="H22" s="1065"/>
      <c r="I22" s="1065"/>
      <c r="J22" s="1065"/>
      <c r="K22" s="1065"/>
      <c r="L22" s="1065"/>
      <c r="M22" s="1065"/>
      <c r="N22" s="1065"/>
      <c r="O22" s="1065"/>
      <c r="P22" s="1066"/>
      <c r="Q22" s="1067">
        <v>6</v>
      </c>
      <c r="R22" s="1068"/>
      <c r="S22" s="1068"/>
      <c r="T22" s="1068"/>
      <c r="U22" s="1068"/>
      <c r="V22" s="1068">
        <v>5</v>
      </c>
      <c r="W22" s="1068"/>
      <c r="X22" s="1068"/>
      <c r="Y22" s="1068"/>
      <c r="Z22" s="1068"/>
      <c r="AA22" s="1068">
        <v>1</v>
      </c>
      <c r="AB22" s="1068"/>
      <c r="AC22" s="1068"/>
      <c r="AD22" s="1068"/>
      <c r="AE22" s="1069"/>
      <c r="AF22" s="1045">
        <v>1</v>
      </c>
      <c r="AG22" s="1046"/>
      <c r="AH22" s="1046"/>
      <c r="AI22" s="1046"/>
      <c r="AJ22" s="1047"/>
      <c r="AK22" s="1103">
        <v>0</v>
      </c>
      <c r="AL22" s="1104"/>
      <c r="AM22" s="1104"/>
      <c r="AN22" s="1104"/>
      <c r="AO22" s="1104"/>
      <c r="AP22" s="1104">
        <v>0</v>
      </c>
      <c r="AQ22" s="1104"/>
      <c r="AR22" s="1104"/>
      <c r="AS22" s="1104"/>
      <c r="AT22" s="1104"/>
      <c r="AU22" s="1105"/>
      <c r="AV22" s="1105"/>
      <c r="AW22" s="1105"/>
      <c r="AX22" s="1105"/>
      <c r="AY22" s="1106"/>
      <c r="AZ22" s="1062" t="s">
        <v>362</v>
      </c>
      <c r="BA22" s="1062"/>
      <c r="BB22" s="1062"/>
      <c r="BC22" s="1062"/>
      <c r="BD22" s="1063"/>
      <c r="BE22" s="204"/>
      <c r="BF22" s="204"/>
      <c r="BG22" s="204"/>
      <c r="BH22" s="204"/>
      <c r="BI22" s="204"/>
      <c r="BJ22" s="204"/>
      <c r="BK22" s="204"/>
      <c r="BL22" s="204"/>
      <c r="BM22" s="204"/>
      <c r="BN22" s="204"/>
      <c r="BO22" s="204"/>
      <c r="BP22" s="204"/>
      <c r="BQ22" s="213">
        <v>3</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7757</v>
      </c>
      <c r="R23" s="1095"/>
      <c r="S23" s="1095"/>
      <c r="T23" s="1095"/>
      <c r="U23" s="1095"/>
      <c r="V23" s="1095">
        <v>7677</v>
      </c>
      <c r="W23" s="1095"/>
      <c r="X23" s="1095"/>
      <c r="Y23" s="1095"/>
      <c r="Z23" s="1095"/>
      <c r="AA23" s="1095">
        <v>80</v>
      </c>
      <c r="AB23" s="1095"/>
      <c r="AC23" s="1095"/>
      <c r="AD23" s="1095"/>
      <c r="AE23" s="1096"/>
      <c r="AF23" s="1097">
        <v>61</v>
      </c>
      <c r="AG23" s="1095"/>
      <c r="AH23" s="1095"/>
      <c r="AI23" s="1095"/>
      <c r="AJ23" s="1098"/>
      <c r="AK23" s="1099"/>
      <c r="AL23" s="1100"/>
      <c r="AM23" s="1100"/>
      <c r="AN23" s="1100"/>
      <c r="AO23" s="1100"/>
      <c r="AP23" s="1095">
        <v>6785</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4</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5</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6</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7</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8</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2346</v>
      </c>
      <c r="R28" s="1080"/>
      <c r="S28" s="1080"/>
      <c r="T28" s="1080"/>
      <c r="U28" s="1080"/>
      <c r="V28" s="1080">
        <v>2342</v>
      </c>
      <c r="W28" s="1080"/>
      <c r="X28" s="1080"/>
      <c r="Y28" s="1080"/>
      <c r="Z28" s="1080"/>
      <c r="AA28" s="1080">
        <v>4</v>
      </c>
      <c r="AB28" s="1080"/>
      <c r="AC28" s="1080"/>
      <c r="AD28" s="1080"/>
      <c r="AE28" s="1081"/>
      <c r="AF28" s="1082">
        <v>4</v>
      </c>
      <c r="AG28" s="1080"/>
      <c r="AH28" s="1080"/>
      <c r="AI28" s="1080"/>
      <c r="AJ28" s="1083"/>
      <c r="AK28" s="1084">
        <v>152</v>
      </c>
      <c r="AL28" s="1072"/>
      <c r="AM28" s="1072"/>
      <c r="AN28" s="1072"/>
      <c r="AO28" s="1072"/>
      <c r="AP28" s="1072">
        <v>0</v>
      </c>
      <c r="AQ28" s="1072"/>
      <c r="AR28" s="1072"/>
      <c r="AS28" s="1072"/>
      <c r="AT28" s="1072"/>
      <c r="AU28" s="1072">
        <v>0</v>
      </c>
      <c r="AV28" s="1072"/>
      <c r="AW28" s="1072"/>
      <c r="AX28" s="1072"/>
      <c r="AY28" s="1072"/>
      <c r="AZ28" s="1073" t="s">
        <v>538</v>
      </c>
      <c r="BA28" s="1073"/>
      <c r="BB28" s="1073"/>
      <c r="BC28" s="1073"/>
      <c r="BD28" s="1073"/>
      <c r="BE28" s="1074"/>
      <c r="BF28" s="1074"/>
      <c r="BG28" s="1074"/>
      <c r="BH28" s="1074"/>
      <c r="BI28" s="1075"/>
      <c r="BJ28" s="203"/>
      <c r="BK28" s="203"/>
      <c r="BL28" s="203"/>
      <c r="BM28" s="203"/>
      <c r="BN28" s="203"/>
      <c r="BO28" s="216"/>
      <c r="BP28" s="216"/>
      <c r="BQ28" s="213">
        <v>9</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4" t="s">
        <v>376</v>
      </c>
      <c r="C29" s="1065"/>
      <c r="D29" s="1065"/>
      <c r="E29" s="1065"/>
      <c r="F29" s="1065"/>
      <c r="G29" s="1065"/>
      <c r="H29" s="1065"/>
      <c r="I29" s="1065"/>
      <c r="J29" s="1065"/>
      <c r="K29" s="1065"/>
      <c r="L29" s="1065"/>
      <c r="M29" s="1065"/>
      <c r="N29" s="1065"/>
      <c r="O29" s="1065"/>
      <c r="P29" s="1066"/>
      <c r="Q29" s="1067">
        <v>1670</v>
      </c>
      <c r="R29" s="1068"/>
      <c r="S29" s="1068"/>
      <c r="T29" s="1068"/>
      <c r="U29" s="1068"/>
      <c r="V29" s="1068">
        <v>1654</v>
      </c>
      <c r="W29" s="1068"/>
      <c r="X29" s="1068"/>
      <c r="Y29" s="1068"/>
      <c r="Z29" s="1068"/>
      <c r="AA29" s="1068">
        <v>16</v>
      </c>
      <c r="AB29" s="1068"/>
      <c r="AC29" s="1068"/>
      <c r="AD29" s="1068"/>
      <c r="AE29" s="1069"/>
      <c r="AF29" s="1045">
        <v>16</v>
      </c>
      <c r="AG29" s="1046"/>
      <c r="AH29" s="1046"/>
      <c r="AI29" s="1046"/>
      <c r="AJ29" s="1047"/>
      <c r="AK29" s="1006">
        <v>221</v>
      </c>
      <c r="AL29" s="997"/>
      <c r="AM29" s="997"/>
      <c r="AN29" s="997"/>
      <c r="AO29" s="997"/>
      <c r="AP29" s="997">
        <v>0</v>
      </c>
      <c r="AQ29" s="997"/>
      <c r="AR29" s="997"/>
      <c r="AS29" s="997"/>
      <c r="AT29" s="997"/>
      <c r="AU29" s="997">
        <v>0</v>
      </c>
      <c r="AV29" s="997"/>
      <c r="AW29" s="997"/>
      <c r="AX29" s="997"/>
      <c r="AY29" s="997"/>
      <c r="AZ29" s="1048" t="s">
        <v>539</v>
      </c>
      <c r="BA29" s="1048"/>
      <c r="BB29" s="1048"/>
      <c r="BC29" s="1048"/>
      <c r="BD29" s="1048"/>
      <c r="BE29" s="1059"/>
      <c r="BF29" s="1059"/>
      <c r="BG29" s="1059"/>
      <c r="BH29" s="1059"/>
      <c r="BI29" s="1060"/>
      <c r="BJ29" s="203"/>
      <c r="BK29" s="203"/>
      <c r="BL29" s="203"/>
      <c r="BM29" s="203"/>
      <c r="BN29" s="203"/>
      <c r="BO29" s="216"/>
      <c r="BP29" s="216"/>
      <c r="BQ29" s="213">
        <v>10</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4" t="s">
        <v>377</v>
      </c>
      <c r="C30" s="1065"/>
      <c r="D30" s="1065"/>
      <c r="E30" s="1065"/>
      <c r="F30" s="1065"/>
      <c r="G30" s="1065"/>
      <c r="H30" s="1065"/>
      <c r="I30" s="1065"/>
      <c r="J30" s="1065"/>
      <c r="K30" s="1065"/>
      <c r="L30" s="1065"/>
      <c r="M30" s="1065"/>
      <c r="N30" s="1065"/>
      <c r="O30" s="1065"/>
      <c r="P30" s="1066"/>
      <c r="Q30" s="1067">
        <v>183</v>
      </c>
      <c r="R30" s="1068"/>
      <c r="S30" s="1068"/>
      <c r="T30" s="1068"/>
      <c r="U30" s="1068"/>
      <c r="V30" s="1068">
        <v>182</v>
      </c>
      <c r="W30" s="1068"/>
      <c r="X30" s="1068"/>
      <c r="Y30" s="1068"/>
      <c r="Z30" s="1068"/>
      <c r="AA30" s="1068">
        <v>1</v>
      </c>
      <c r="AB30" s="1068"/>
      <c r="AC30" s="1068"/>
      <c r="AD30" s="1068"/>
      <c r="AE30" s="1069"/>
      <c r="AF30" s="1045">
        <v>1</v>
      </c>
      <c r="AG30" s="1046"/>
      <c r="AH30" s="1046"/>
      <c r="AI30" s="1046"/>
      <c r="AJ30" s="1047"/>
      <c r="AK30" s="1006">
        <v>61</v>
      </c>
      <c r="AL30" s="997"/>
      <c r="AM30" s="997"/>
      <c r="AN30" s="997"/>
      <c r="AO30" s="997"/>
      <c r="AP30" s="997">
        <v>0</v>
      </c>
      <c r="AQ30" s="997"/>
      <c r="AR30" s="997"/>
      <c r="AS30" s="997"/>
      <c r="AT30" s="997"/>
      <c r="AU30" s="997">
        <v>0</v>
      </c>
      <c r="AV30" s="997"/>
      <c r="AW30" s="997"/>
      <c r="AX30" s="997"/>
      <c r="AY30" s="997"/>
      <c r="AZ30" s="1048" t="s">
        <v>540</v>
      </c>
      <c r="BA30" s="1048"/>
      <c r="BB30" s="1048"/>
      <c r="BC30" s="1048"/>
      <c r="BD30" s="1048"/>
      <c r="BE30" s="1059"/>
      <c r="BF30" s="1059"/>
      <c r="BG30" s="1059"/>
      <c r="BH30" s="1059"/>
      <c r="BI30" s="1060"/>
      <c r="BJ30" s="203"/>
      <c r="BK30" s="203"/>
      <c r="BL30" s="203"/>
      <c r="BM30" s="203"/>
      <c r="BN30" s="203"/>
      <c r="BO30" s="216"/>
      <c r="BP30" s="216"/>
      <c r="BQ30" s="213">
        <v>11</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4" t="s">
        <v>528</v>
      </c>
      <c r="C31" s="1065"/>
      <c r="D31" s="1065"/>
      <c r="E31" s="1065"/>
      <c r="F31" s="1065"/>
      <c r="G31" s="1065"/>
      <c r="H31" s="1065"/>
      <c r="I31" s="1065"/>
      <c r="J31" s="1065"/>
      <c r="K31" s="1065"/>
      <c r="L31" s="1065"/>
      <c r="M31" s="1065"/>
      <c r="N31" s="1065"/>
      <c r="O31" s="1065"/>
      <c r="P31" s="1066"/>
      <c r="Q31" s="1067">
        <v>489</v>
      </c>
      <c r="R31" s="1068"/>
      <c r="S31" s="1068"/>
      <c r="T31" s="1068"/>
      <c r="U31" s="1068"/>
      <c r="V31" s="1068">
        <v>458</v>
      </c>
      <c r="W31" s="1068"/>
      <c r="X31" s="1068"/>
      <c r="Y31" s="1068"/>
      <c r="Z31" s="1068"/>
      <c r="AA31" s="1068">
        <v>31</v>
      </c>
      <c r="AB31" s="1068"/>
      <c r="AC31" s="1068"/>
      <c r="AD31" s="1068"/>
      <c r="AE31" s="1069"/>
      <c r="AF31" s="1045">
        <v>145</v>
      </c>
      <c r="AG31" s="1046"/>
      <c r="AH31" s="1046"/>
      <c r="AI31" s="1046"/>
      <c r="AJ31" s="1047"/>
      <c r="AK31" s="1006">
        <v>1</v>
      </c>
      <c r="AL31" s="997"/>
      <c r="AM31" s="997"/>
      <c r="AN31" s="997"/>
      <c r="AO31" s="997"/>
      <c r="AP31" s="997">
        <v>1231</v>
      </c>
      <c r="AQ31" s="997"/>
      <c r="AR31" s="997"/>
      <c r="AS31" s="997"/>
      <c r="AT31" s="997"/>
      <c r="AU31" s="997">
        <v>0</v>
      </c>
      <c r="AV31" s="997"/>
      <c r="AW31" s="997"/>
      <c r="AX31" s="997"/>
      <c r="AY31" s="997"/>
      <c r="AZ31" s="1048" t="s">
        <v>541</v>
      </c>
      <c r="BA31" s="1048"/>
      <c r="BB31" s="1048"/>
      <c r="BC31" s="1048"/>
      <c r="BD31" s="1048"/>
      <c r="BE31" s="1059" t="s">
        <v>542</v>
      </c>
      <c r="BF31" s="1059"/>
      <c r="BG31" s="1059"/>
      <c r="BH31" s="1059"/>
      <c r="BI31" s="1060"/>
      <c r="BJ31" s="203"/>
      <c r="BK31" s="203"/>
      <c r="BL31" s="203"/>
      <c r="BM31" s="203"/>
      <c r="BN31" s="203"/>
      <c r="BO31" s="216"/>
      <c r="BP31" s="216"/>
      <c r="BQ31" s="213">
        <v>12</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thickBot="1">
      <c r="A32" s="217">
        <v>5</v>
      </c>
      <c r="B32" s="1064" t="s">
        <v>529</v>
      </c>
      <c r="C32" s="1065"/>
      <c r="D32" s="1065"/>
      <c r="E32" s="1065"/>
      <c r="F32" s="1065"/>
      <c r="G32" s="1065"/>
      <c r="H32" s="1065"/>
      <c r="I32" s="1065"/>
      <c r="J32" s="1065"/>
      <c r="K32" s="1065"/>
      <c r="L32" s="1065"/>
      <c r="M32" s="1065"/>
      <c r="N32" s="1065"/>
      <c r="O32" s="1065"/>
      <c r="P32" s="1066"/>
      <c r="Q32" s="1067">
        <v>2295</v>
      </c>
      <c r="R32" s="1068"/>
      <c r="S32" s="1068"/>
      <c r="T32" s="1068"/>
      <c r="U32" s="1068"/>
      <c r="V32" s="1068">
        <v>2537</v>
      </c>
      <c r="W32" s="1068"/>
      <c r="X32" s="1068"/>
      <c r="Y32" s="1068"/>
      <c r="Z32" s="1068"/>
      <c r="AA32" s="1068">
        <v>-242</v>
      </c>
      <c r="AB32" s="1068"/>
      <c r="AC32" s="1068"/>
      <c r="AD32" s="1068"/>
      <c r="AE32" s="1069"/>
      <c r="AF32" s="1045">
        <v>-1928</v>
      </c>
      <c r="AG32" s="1046"/>
      <c r="AH32" s="1046"/>
      <c r="AI32" s="1046"/>
      <c r="AJ32" s="1047"/>
      <c r="AK32" s="1006">
        <v>540</v>
      </c>
      <c r="AL32" s="997"/>
      <c r="AM32" s="997"/>
      <c r="AN32" s="997"/>
      <c r="AO32" s="997"/>
      <c r="AP32" s="997">
        <v>279</v>
      </c>
      <c r="AQ32" s="997"/>
      <c r="AR32" s="997"/>
      <c r="AS32" s="997"/>
      <c r="AT32" s="997"/>
      <c r="AU32" s="997">
        <v>173</v>
      </c>
      <c r="AV32" s="997"/>
      <c r="AW32" s="997"/>
      <c r="AX32" s="997"/>
      <c r="AY32" s="997"/>
      <c r="AZ32" s="1048" t="s">
        <v>541</v>
      </c>
      <c r="BA32" s="1048"/>
      <c r="BB32" s="1048"/>
      <c r="BC32" s="1048"/>
      <c r="BD32" s="1048"/>
      <c r="BE32" s="1059" t="s">
        <v>542</v>
      </c>
      <c r="BF32" s="1059"/>
      <c r="BG32" s="1059"/>
      <c r="BH32" s="1059"/>
      <c r="BI32" s="1060"/>
      <c r="BJ32" s="203"/>
      <c r="BK32" s="203"/>
      <c r="BL32" s="203"/>
      <c r="BM32" s="203"/>
      <c r="BN32" s="203"/>
      <c r="BO32" s="216"/>
      <c r="BP32" s="216"/>
      <c r="BQ32" s="213">
        <v>13</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hidden="1" customHeight="1" thickBot="1">
      <c r="A33" s="217"/>
      <c r="B33" s="1064"/>
      <c r="C33" s="1065"/>
      <c r="D33" s="1065"/>
      <c r="E33" s="1065"/>
      <c r="F33" s="1065"/>
      <c r="G33" s="1065"/>
      <c r="H33" s="1065"/>
      <c r="I33" s="1065"/>
      <c r="J33" s="1065"/>
      <c r="K33" s="1065"/>
      <c r="L33" s="1065"/>
      <c r="M33" s="1065"/>
      <c r="N33" s="1065"/>
      <c r="O33" s="1065"/>
      <c r="P33" s="1066"/>
      <c r="Q33" s="1067"/>
      <c r="R33" s="1068"/>
      <c r="S33" s="1068"/>
      <c r="T33" s="1068"/>
      <c r="U33" s="1068"/>
      <c r="V33" s="1068"/>
      <c r="W33" s="1068"/>
      <c r="X33" s="1068"/>
      <c r="Y33" s="1068"/>
      <c r="Z33" s="1068"/>
      <c r="AA33" s="1068"/>
      <c r="AB33" s="1068"/>
      <c r="AC33" s="1068"/>
      <c r="AD33" s="1068"/>
      <c r="AE33" s="1069"/>
      <c r="AF33" s="1045"/>
      <c r="AG33" s="1046"/>
      <c r="AH33" s="1046"/>
      <c r="AI33" s="1046"/>
      <c r="AJ33" s="1047"/>
      <c r="AK33" s="1006"/>
      <c r="AL33" s="997"/>
      <c r="AM33" s="997"/>
      <c r="AN33" s="997"/>
      <c r="AO33" s="997"/>
      <c r="AP33" s="997"/>
      <c r="AQ33" s="997"/>
      <c r="AR33" s="997"/>
      <c r="AS33" s="997"/>
      <c r="AT33" s="997"/>
      <c r="AU33" s="997"/>
      <c r="AV33" s="997"/>
      <c r="AW33" s="997"/>
      <c r="AX33" s="997"/>
      <c r="AY33" s="997"/>
      <c r="AZ33" s="1048"/>
      <c r="BA33" s="1048"/>
      <c r="BB33" s="1048"/>
      <c r="BC33" s="1048"/>
      <c r="BD33" s="1048"/>
      <c r="BE33" s="1059"/>
      <c r="BF33" s="1059"/>
      <c r="BG33" s="1059"/>
      <c r="BH33" s="1059"/>
      <c r="BI33" s="1060"/>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hidden="1" customHeight="1">
      <c r="A34" s="217">
        <v>7</v>
      </c>
      <c r="B34" s="1064"/>
      <c r="C34" s="1065"/>
      <c r="D34" s="1065"/>
      <c r="E34" s="1065"/>
      <c r="F34" s="1065"/>
      <c r="G34" s="1065"/>
      <c r="H34" s="1065"/>
      <c r="I34" s="1065"/>
      <c r="J34" s="1065"/>
      <c r="K34" s="1065"/>
      <c r="L34" s="1065"/>
      <c r="M34" s="1065"/>
      <c r="N34" s="1065"/>
      <c r="O34" s="1065"/>
      <c r="P34" s="1066"/>
      <c r="Q34" s="1067"/>
      <c r="R34" s="1068"/>
      <c r="S34" s="1068"/>
      <c r="T34" s="1068"/>
      <c r="U34" s="1068"/>
      <c r="V34" s="1068"/>
      <c r="W34" s="1068"/>
      <c r="X34" s="1068"/>
      <c r="Y34" s="1068"/>
      <c r="Z34" s="1068"/>
      <c r="AA34" s="1068"/>
      <c r="AB34" s="1068"/>
      <c r="AC34" s="1068"/>
      <c r="AD34" s="1068"/>
      <c r="AE34" s="1069"/>
      <c r="AF34" s="1045"/>
      <c r="AG34" s="1046"/>
      <c r="AH34" s="1046"/>
      <c r="AI34" s="1046"/>
      <c r="AJ34" s="1047"/>
      <c r="AK34" s="1006"/>
      <c r="AL34" s="997"/>
      <c r="AM34" s="997"/>
      <c r="AN34" s="997"/>
      <c r="AO34" s="997"/>
      <c r="AP34" s="997"/>
      <c r="AQ34" s="997"/>
      <c r="AR34" s="997"/>
      <c r="AS34" s="997"/>
      <c r="AT34" s="997"/>
      <c r="AU34" s="997"/>
      <c r="AV34" s="997"/>
      <c r="AW34" s="997"/>
      <c r="AX34" s="997"/>
      <c r="AY34" s="997"/>
      <c r="AZ34" s="1048"/>
      <c r="BA34" s="1048"/>
      <c r="BB34" s="1048"/>
      <c r="BC34" s="1048"/>
      <c r="BD34" s="1048"/>
      <c r="BE34" s="1059"/>
      <c r="BF34" s="1059"/>
      <c r="BG34" s="1059"/>
      <c r="BH34" s="1059"/>
      <c r="BI34" s="1060"/>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hidden="1" customHeight="1">
      <c r="A35" s="217">
        <v>8</v>
      </c>
      <c r="B35" s="1064"/>
      <c r="C35" s="1065"/>
      <c r="D35" s="1065"/>
      <c r="E35" s="1065"/>
      <c r="F35" s="1065"/>
      <c r="G35" s="1065"/>
      <c r="H35" s="1065"/>
      <c r="I35" s="1065"/>
      <c r="J35" s="1065"/>
      <c r="K35" s="1065"/>
      <c r="L35" s="1065"/>
      <c r="M35" s="1065"/>
      <c r="N35" s="1065"/>
      <c r="O35" s="1065"/>
      <c r="P35" s="1066"/>
      <c r="Q35" s="1067"/>
      <c r="R35" s="1068"/>
      <c r="S35" s="1068"/>
      <c r="T35" s="1068"/>
      <c r="U35" s="1068"/>
      <c r="V35" s="1068"/>
      <c r="W35" s="1068"/>
      <c r="X35" s="1068"/>
      <c r="Y35" s="1068"/>
      <c r="Z35" s="1068"/>
      <c r="AA35" s="1068"/>
      <c r="AB35" s="1068"/>
      <c r="AC35" s="1068"/>
      <c r="AD35" s="1068"/>
      <c r="AE35" s="1069"/>
      <c r="AF35" s="1045"/>
      <c r="AG35" s="1046"/>
      <c r="AH35" s="1046"/>
      <c r="AI35" s="1046"/>
      <c r="AJ35" s="1047"/>
      <c r="AK35" s="1006"/>
      <c r="AL35" s="997"/>
      <c r="AM35" s="997"/>
      <c r="AN35" s="997"/>
      <c r="AO35" s="997"/>
      <c r="AP35" s="997"/>
      <c r="AQ35" s="997"/>
      <c r="AR35" s="997"/>
      <c r="AS35" s="997"/>
      <c r="AT35" s="997"/>
      <c r="AU35" s="997"/>
      <c r="AV35" s="997"/>
      <c r="AW35" s="997"/>
      <c r="AX35" s="997"/>
      <c r="AY35" s="997"/>
      <c r="AZ35" s="1048"/>
      <c r="BA35" s="1048"/>
      <c r="BB35" s="1048"/>
      <c r="BC35" s="1048"/>
      <c r="BD35" s="1048"/>
      <c r="BE35" s="1059"/>
      <c r="BF35" s="1059"/>
      <c r="BG35" s="1059"/>
      <c r="BH35" s="1059"/>
      <c r="BI35" s="1060"/>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hidden="1" customHeight="1">
      <c r="A36" s="217">
        <v>9</v>
      </c>
      <c r="B36" s="1064"/>
      <c r="C36" s="1065"/>
      <c r="D36" s="1065"/>
      <c r="E36" s="1065"/>
      <c r="F36" s="1065"/>
      <c r="G36" s="1065"/>
      <c r="H36" s="1065"/>
      <c r="I36" s="1065"/>
      <c r="J36" s="1065"/>
      <c r="K36" s="1065"/>
      <c r="L36" s="1065"/>
      <c r="M36" s="1065"/>
      <c r="N36" s="1065"/>
      <c r="O36" s="1065"/>
      <c r="P36" s="1066"/>
      <c r="Q36" s="1067"/>
      <c r="R36" s="1068"/>
      <c r="S36" s="1068"/>
      <c r="T36" s="1068"/>
      <c r="U36" s="1068"/>
      <c r="V36" s="1068"/>
      <c r="W36" s="1068"/>
      <c r="X36" s="1068"/>
      <c r="Y36" s="1068"/>
      <c r="Z36" s="1068"/>
      <c r="AA36" s="1068"/>
      <c r="AB36" s="1068"/>
      <c r="AC36" s="1068"/>
      <c r="AD36" s="1068"/>
      <c r="AE36" s="1069"/>
      <c r="AF36" s="1045"/>
      <c r="AG36" s="1046"/>
      <c r="AH36" s="1046"/>
      <c r="AI36" s="1046"/>
      <c r="AJ36" s="1047"/>
      <c r="AK36" s="1006"/>
      <c r="AL36" s="997"/>
      <c r="AM36" s="997"/>
      <c r="AN36" s="997"/>
      <c r="AO36" s="997"/>
      <c r="AP36" s="997"/>
      <c r="AQ36" s="997"/>
      <c r="AR36" s="997"/>
      <c r="AS36" s="997"/>
      <c r="AT36" s="997"/>
      <c r="AU36" s="997"/>
      <c r="AV36" s="997"/>
      <c r="AW36" s="997"/>
      <c r="AX36" s="997"/>
      <c r="AY36" s="997"/>
      <c r="AZ36" s="1048"/>
      <c r="BA36" s="1048"/>
      <c r="BB36" s="1048"/>
      <c r="BC36" s="1048"/>
      <c r="BD36" s="1048"/>
      <c r="BE36" s="1059"/>
      <c r="BF36" s="1059"/>
      <c r="BG36" s="1059"/>
      <c r="BH36" s="1059"/>
      <c r="BI36" s="1060"/>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hidden="1" customHeight="1">
      <c r="A37" s="217">
        <v>10</v>
      </c>
      <c r="B37" s="1064"/>
      <c r="C37" s="1065"/>
      <c r="D37" s="1065"/>
      <c r="E37" s="1065"/>
      <c r="F37" s="1065"/>
      <c r="G37" s="1065"/>
      <c r="H37" s="1065"/>
      <c r="I37" s="1065"/>
      <c r="J37" s="1065"/>
      <c r="K37" s="1065"/>
      <c r="L37" s="1065"/>
      <c r="M37" s="1065"/>
      <c r="N37" s="1065"/>
      <c r="O37" s="1065"/>
      <c r="P37" s="1066"/>
      <c r="Q37" s="1067"/>
      <c r="R37" s="1068"/>
      <c r="S37" s="1068"/>
      <c r="T37" s="1068"/>
      <c r="U37" s="1068"/>
      <c r="V37" s="1068"/>
      <c r="W37" s="1068"/>
      <c r="X37" s="1068"/>
      <c r="Y37" s="1068"/>
      <c r="Z37" s="1068"/>
      <c r="AA37" s="1068"/>
      <c r="AB37" s="1068"/>
      <c r="AC37" s="1068"/>
      <c r="AD37" s="1068"/>
      <c r="AE37" s="1069"/>
      <c r="AF37" s="1045"/>
      <c r="AG37" s="1046"/>
      <c r="AH37" s="1046"/>
      <c r="AI37" s="1046"/>
      <c r="AJ37" s="1047"/>
      <c r="AK37" s="1006"/>
      <c r="AL37" s="997"/>
      <c r="AM37" s="997"/>
      <c r="AN37" s="997"/>
      <c r="AO37" s="997"/>
      <c r="AP37" s="997"/>
      <c r="AQ37" s="997"/>
      <c r="AR37" s="997"/>
      <c r="AS37" s="997"/>
      <c r="AT37" s="997"/>
      <c r="AU37" s="997"/>
      <c r="AV37" s="997"/>
      <c r="AW37" s="997"/>
      <c r="AX37" s="997"/>
      <c r="AY37" s="997"/>
      <c r="AZ37" s="1048"/>
      <c r="BA37" s="1048"/>
      <c r="BB37" s="1048"/>
      <c r="BC37" s="1048"/>
      <c r="BD37" s="1048"/>
      <c r="BE37" s="1059"/>
      <c r="BF37" s="1059"/>
      <c r="BG37" s="1059"/>
      <c r="BH37" s="1059"/>
      <c r="BI37" s="1060"/>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hidden="1" customHeight="1">
      <c r="A38" s="217">
        <v>11</v>
      </c>
      <c r="B38" s="1064"/>
      <c r="C38" s="1065"/>
      <c r="D38" s="1065"/>
      <c r="E38" s="1065"/>
      <c r="F38" s="1065"/>
      <c r="G38" s="1065"/>
      <c r="H38" s="1065"/>
      <c r="I38" s="1065"/>
      <c r="J38" s="1065"/>
      <c r="K38" s="1065"/>
      <c r="L38" s="1065"/>
      <c r="M38" s="1065"/>
      <c r="N38" s="1065"/>
      <c r="O38" s="1065"/>
      <c r="P38" s="1066"/>
      <c r="Q38" s="1067"/>
      <c r="R38" s="1068"/>
      <c r="S38" s="1068"/>
      <c r="T38" s="1068"/>
      <c r="U38" s="1068"/>
      <c r="V38" s="1068"/>
      <c r="W38" s="1068"/>
      <c r="X38" s="1068"/>
      <c r="Y38" s="1068"/>
      <c r="Z38" s="1068"/>
      <c r="AA38" s="1068"/>
      <c r="AB38" s="1068"/>
      <c r="AC38" s="1068"/>
      <c r="AD38" s="1068"/>
      <c r="AE38" s="1069"/>
      <c r="AF38" s="1045"/>
      <c r="AG38" s="1046"/>
      <c r="AH38" s="1046"/>
      <c r="AI38" s="1046"/>
      <c r="AJ38" s="1047"/>
      <c r="AK38" s="1006"/>
      <c r="AL38" s="997"/>
      <c r="AM38" s="997"/>
      <c r="AN38" s="997"/>
      <c r="AO38" s="997"/>
      <c r="AP38" s="997"/>
      <c r="AQ38" s="997"/>
      <c r="AR38" s="997"/>
      <c r="AS38" s="997"/>
      <c r="AT38" s="997"/>
      <c r="AU38" s="997"/>
      <c r="AV38" s="997"/>
      <c r="AW38" s="997"/>
      <c r="AX38" s="997"/>
      <c r="AY38" s="997"/>
      <c r="AZ38" s="1048"/>
      <c r="BA38" s="1048"/>
      <c r="BB38" s="1048"/>
      <c r="BC38" s="1048"/>
      <c r="BD38" s="1048"/>
      <c r="BE38" s="1059"/>
      <c r="BF38" s="1059"/>
      <c r="BG38" s="1059"/>
      <c r="BH38" s="1059"/>
      <c r="BI38" s="1060"/>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hidden="1" customHeight="1">
      <c r="A39" s="217">
        <v>12</v>
      </c>
      <c r="B39" s="1064"/>
      <c r="C39" s="1065"/>
      <c r="D39" s="1065"/>
      <c r="E39" s="1065"/>
      <c r="F39" s="1065"/>
      <c r="G39" s="1065"/>
      <c r="H39" s="1065"/>
      <c r="I39" s="1065"/>
      <c r="J39" s="1065"/>
      <c r="K39" s="1065"/>
      <c r="L39" s="1065"/>
      <c r="M39" s="1065"/>
      <c r="N39" s="1065"/>
      <c r="O39" s="1065"/>
      <c r="P39" s="1066"/>
      <c r="Q39" s="1067"/>
      <c r="R39" s="1068"/>
      <c r="S39" s="1068"/>
      <c r="T39" s="1068"/>
      <c r="U39" s="1068"/>
      <c r="V39" s="1068"/>
      <c r="W39" s="1068"/>
      <c r="X39" s="1068"/>
      <c r="Y39" s="1068"/>
      <c r="Z39" s="1068"/>
      <c r="AA39" s="1068"/>
      <c r="AB39" s="1068"/>
      <c r="AC39" s="1068"/>
      <c r="AD39" s="1068"/>
      <c r="AE39" s="1069"/>
      <c r="AF39" s="1045"/>
      <c r="AG39" s="1046"/>
      <c r="AH39" s="1046"/>
      <c r="AI39" s="1046"/>
      <c r="AJ39" s="1047"/>
      <c r="AK39" s="1006"/>
      <c r="AL39" s="997"/>
      <c r="AM39" s="997"/>
      <c r="AN39" s="997"/>
      <c r="AO39" s="997"/>
      <c r="AP39" s="997"/>
      <c r="AQ39" s="997"/>
      <c r="AR39" s="997"/>
      <c r="AS39" s="997"/>
      <c r="AT39" s="997"/>
      <c r="AU39" s="997"/>
      <c r="AV39" s="997"/>
      <c r="AW39" s="997"/>
      <c r="AX39" s="997"/>
      <c r="AY39" s="997"/>
      <c r="AZ39" s="1048"/>
      <c r="BA39" s="1048"/>
      <c r="BB39" s="1048"/>
      <c r="BC39" s="1048"/>
      <c r="BD39" s="1048"/>
      <c r="BE39" s="1059"/>
      <c r="BF39" s="1059"/>
      <c r="BG39" s="1059"/>
      <c r="BH39" s="1059"/>
      <c r="BI39" s="1060"/>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hidden="1" customHeight="1">
      <c r="A40" s="212">
        <v>13</v>
      </c>
      <c r="B40" s="1064"/>
      <c r="C40" s="1065"/>
      <c r="D40" s="1065"/>
      <c r="E40" s="1065"/>
      <c r="F40" s="1065"/>
      <c r="G40" s="1065"/>
      <c r="H40" s="1065"/>
      <c r="I40" s="1065"/>
      <c r="J40" s="1065"/>
      <c r="K40" s="1065"/>
      <c r="L40" s="1065"/>
      <c r="M40" s="1065"/>
      <c r="N40" s="1065"/>
      <c r="O40" s="1065"/>
      <c r="P40" s="1066"/>
      <c r="Q40" s="1067"/>
      <c r="R40" s="1068"/>
      <c r="S40" s="1068"/>
      <c r="T40" s="1068"/>
      <c r="U40" s="1068"/>
      <c r="V40" s="1068"/>
      <c r="W40" s="1068"/>
      <c r="X40" s="1068"/>
      <c r="Y40" s="1068"/>
      <c r="Z40" s="1068"/>
      <c r="AA40" s="1068"/>
      <c r="AB40" s="1068"/>
      <c r="AC40" s="1068"/>
      <c r="AD40" s="1068"/>
      <c r="AE40" s="1069"/>
      <c r="AF40" s="1045"/>
      <c r="AG40" s="1046"/>
      <c r="AH40" s="1046"/>
      <c r="AI40" s="1046"/>
      <c r="AJ40" s="1047"/>
      <c r="AK40" s="1006"/>
      <c r="AL40" s="997"/>
      <c r="AM40" s="997"/>
      <c r="AN40" s="997"/>
      <c r="AO40" s="997"/>
      <c r="AP40" s="997"/>
      <c r="AQ40" s="997"/>
      <c r="AR40" s="997"/>
      <c r="AS40" s="997"/>
      <c r="AT40" s="997"/>
      <c r="AU40" s="997"/>
      <c r="AV40" s="997"/>
      <c r="AW40" s="997"/>
      <c r="AX40" s="997"/>
      <c r="AY40" s="997"/>
      <c r="AZ40" s="1048"/>
      <c r="BA40" s="1048"/>
      <c r="BB40" s="1048"/>
      <c r="BC40" s="1048"/>
      <c r="BD40" s="1048"/>
      <c r="BE40" s="1059"/>
      <c r="BF40" s="1059"/>
      <c r="BG40" s="1059"/>
      <c r="BH40" s="1059"/>
      <c r="BI40" s="1060"/>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hidden="1" customHeight="1">
      <c r="A41" s="212">
        <v>14</v>
      </c>
      <c r="B41" s="1064"/>
      <c r="C41" s="1065"/>
      <c r="D41" s="1065"/>
      <c r="E41" s="1065"/>
      <c r="F41" s="1065"/>
      <c r="G41" s="1065"/>
      <c r="H41" s="1065"/>
      <c r="I41" s="1065"/>
      <c r="J41" s="1065"/>
      <c r="K41" s="1065"/>
      <c r="L41" s="1065"/>
      <c r="M41" s="1065"/>
      <c r="N41" s="1065"/>
      <c r="O41" s="1065"/>
      <c r="P41" s="1066"/>
      <c r="Q41" s="1067"/>
      <c r="R41" s="1068"/>
      <c r="S41" s="1068"/>
      <c r="T41" s="1068"/>
      <c r="U41" s="1068"/>
      <c r="V41" s="1068"/>
      <c r="W41" s="1068"/>
      <c r="X41" s="1068"/>
      <c r="Y41" s="1068"/>
      <c r="Z41" s="1068"/>
      <c r="AA41" s="1068"/>
      <c r="AB41" s="1068"/>
      <c r="AC41" s="1068"/>
      <c r="AD41" s="1068"/>
      <c r="AE41" s="1069"/>
      <c r="AF41" s="1045"/>
      <c r="AG41" s="1046"/>
      <c r="AH41" s="1046"/>
      <c r="AI41" s="1046"/>
      <c r="AJ41" s="1047"/>
      <c r="AK41" s="1006"/>
      <c r="AL41" s="997"/>
      <c r="AM41" s="997"/>
      <c r="AN41" s="997"/>
      <c r="AO41" s="997"/>
      <c r="AP41" s="997"/>
      <c r="AQ41" s="997"/>
      <c r="AR41" s="997"/>
      <c r="AS41" s="997"/>
      <c r="AT41" s="997"/>
      <c r="AU41" s="997"/>
      <c r="AV41" s="997"/>
      <c r="AW41" s="997"/>
      <c r="AX41" s="997"/>
      <c r="AY41" s="997"/>
      <c r="AZ41" s="1048"/>
      <c r="BA41" s="1048"/>
      <c r="BB41" s="1048"/>
      <c r="BC41" s="1048"/>
      <c r="BD41" s="1048"/>
      <c r="BE41" s="1059"/>
      <c r="BF41" s="1059"/>
      <c r="BG41" s="1059"/>
      <c r="BH41" s="1059"/>
      <c r="BI41" s="1060"/>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hidden="1" customHeight="1">
      <c r="A42" s="212">
        <v>15</v>
      </c>
      <c r="B42" s="1064"/>
      <c r="C42" s="1065"/>
      <c r="D42" s="1065"/>
      <c r="E42" s="1065"/>
      <c r="F42" s="1065"/>
      <c r="G42" s="1065"/>
      <c r="H42" s="1065"/>
      <c r="I42" s="1065"/>
      <c r="J42" s="1065"/>
      <c r="K42" s="1065"/>
      <c r="L42" s="1065"/>
      <c r="M42" s="1065"/>
      <c r="N42" s="1065"/>
      <c r="O42" s="1065"/>
      <c r="P42" s="1066"/>
      <c r="Q42" s="1067"/>
      <c r="R42" s="1068"/>
      <c r="S42" s="1068"/>
      <c r="T42" s="1068"/>
      <c r="U42" s="1068"/>
      <c r="V42" s="1068"/>
      <c r="W42" s="1068"/>
      <c r="X42" s="1068"/>
      <c r="Y42" s="1068"/>
      <c r="Z42" s="1068"/>
      <c r="AA42" s="1068"/>
      <c r="AB42" s="1068"/>
      <c r="AC42" s="1068"/>
      <c r="AD42" s="1068"/>
      <c r="AE42" s="1069"/>
      <c r="AF42" s="1045"/>
      <c r="AG42" s="1046"/>
      <c r="AH42" s="1046"/>
      <c r="AI42" s="1046"/>
      <c r="AJ42" s="1047"/>
      <c r="AK42" s="1006"/>
      <c r="AL42" s="997"/>
      <c r="AM42" s="997"/>
      <c r="AN42" s="997"/>
      <c r="AO42" s="997"/>
      <c r="AP42" s="997"/>
      <c r="AQ42" s="997"/>
      <c r="AR42" s="997"/>
      <c r="AS42" s="997"/>
      <c r="AT42" s="997"/>
      <c r="AU42" s="997"/>
      <c r="AV42" s="997"/>
      <c r="AW42" s="997"/>
      <c r="AX42" s="997"/>
      <c r="AY42" s="997"/>
      <c r="AZ42" s="1048"/>
      <c r="BA42" s="1048"/>
      <c r="BB42" s="1048"/>
      <c r="BC42" s="1048"/>
      <c r="BD42" s="1048"/>
      <c r="BE42" s="1059"/>
      <c r="BF42" s="1059"/>
      <c r="BG42" s="1059"/>
      <c r="BH42" s="1059"/>
      <c r="BI42" s="1060"/>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hidden="1" customHeight="1">
      <c r="A43" s="212">
        <v>16</v>
      </c>
      <c r="B43" s="1064"/>
      <c r="C43" s="1065"/>
      <c r="D43" s="1065"/>
      <c r="E43" s="1065"/>
      <c r="F43" s="1065"/>
      <c r="G43" s="1065"/>
      <c r="H43" s="1065"/>
      <c r="I43" s="1065"/>
      <c r="J43" s="1065"/>
      <c r="K43" s="1065"/>
      <c r="L43" s="1065"/>
      <c r="M43" s="1065"/>
      <c r="N43" s="1065"/>
      <c r="O43" s="1065"/>
      <c r="P43" s="1066"/>
      <c r="Q43" s="1067"/>
      <c r="R43" s="1068"/>
      <c r="S43" s="1068"/>
      <c r="T43" s="1068"/>
      <c r="U43" s="1068"/>
      <c r="V43" s="1068"/>
      <c r="W43" s="1068"/>
      <c r="X43" s="1068"/>
      <c r="Y43" s="1068"/>
      <c r="Z43" s="1068"/>
      <c r="AA43" s="1068"/>
      <c r="AB43" s="1068"/>
      <c r="AC43" s="1068"/>
      <c r="AD43" s="1068"/>
      <c r="AE43" s="1069"/>
      <c r="AF43" s="1045"/>
      <c r="AG43" s="1046"/>
      <c r="AH43" s="1046"/>
      <c r="AI43" s="1046"/>
      <c r="AJ43" s="1047"/>
      <c r="AK43" s="1006"/>
      <c r="AL43" s="997"/>
      <c r="AM43" s="997"/>
      <c r="AN43" s="997"/>
      <c r="AO43" s="997"/>
      <c r="AP43" s="997"/>
      <c r="AQ43" s="997"/>
      <c r="AR43" s="997"/>
      <c r="AS43" s="997"/>
      <c r="AT43" s="997"/>
      <c r="AU43" s="997"/>
      <c r="AV43" s="997"/>
      <c r="AW43" s="997"/>
      <c r="AX43" s="997"/>
      <c r="AY43" s="997"/>
      <c r="AZ43" s="1048"/>
      <c r="BA43" s="1048"/>
      <c r="BB43" s="1048"/>
      <c r="BC43" s="1048"/>
      <c r="BD43" s="1048"/>
      <c r="BE43" s="1059"/>
      <c r="BF43" s="1059"/>
      <c r="BG43" s="1059"/>
      <c r="BH43" s="1059"/>
      <c r="BI43" s="1060"/>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hidden="1" customHeight="1">
      <c r="A44" s="212">
        <v>17</v>
      </c>
      <c r="B44" s="1064"/>
      <c r="C44" s="1065"/>
      <c r="D44" s="1065"/>
      <c r="E44" s="1065"/>
      <c r="F44" s="1065"/>
      <c r="G44" s="1065"/>
      <c r="H44" s="1065"/>
      <c r="I44" s="1065"/>
      <c r="J44" s="1065"/>
      <c r="K44" s="1065"/>
      <c r="L44" s="1065"/>
      <c r="M44" s="1065"/>
      <c r="N44" s="1065"/>
      <c r="O44" s="1065"/>
      <c r="P44" s="1066"/>
      <c r="Q44" s="1067"/>
      <c r="R44" s="1068"/>
      <c r="S44" s="1068"/>
      <c r="T44" s="1068"/>
      <c r="U44" s="1068"/>
      <c r="V44" s="1068"/>
      <c r="W44" s="1068"/>
      <c r="X44" s="1068"/>
      <c r="Y44" s="1068"/>
      <c r="Z44" s="1068"/>
      <c r="AA44" s="1068"/>
      <c r="AB44" s="1068"/>
      <c r="AC44" s="1068"/>
      <c r="AD44" s="1068"/>
      <c r="AE44" s="1069"/>
      <c r="AF44" s="1045"/>
      <c r="AG44" s="1046"/>
      <c r="AH44" s="1046"/>
      <c r="AI44" s="1046"/>
      <c r="AJ44" s="1047"/>
      <c r="AK44" s="1006"/>
      <c r="AL44" s="997"/>
      <c r="AM44" s="997"/>
      <c r="AN44" s="997"/>
      <c r="AO44" s="997"/>
      <c r="AP44" s="997"/>
      <c r="AQ44" s="997"/>
      <c r="AR44" s="997"/>
      <c r="AS44" s="997"/>
      <c r="AT44" s="997"/>
      <c r="AU44" s="997"/>
      <c r="AV44" s="997"/>
      <c r="AW44" s="997"/>
      <c r="AX44" s="997"/>
      <c r="AY44" s="997"/>
      <c r="AZ44" s="1048"/>
      <c r="BA44" s="1048"/>
      <c r="BB44" s="1048"/>
      <c r="BC44" s="1048"/>
      <c r="BD44" s="1048"/>
      <c r="BE44" s="1059"/>
      <c r="BF44" s="1059"/>
      <c r="BG44" s="1059"/>
      <c r="BH44" s="1059"/>
      <c r="BI44" s="1060"/>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hidden="1" customHeight="1">
      <c r="A45" s="212">
        <v>18</v>
      </c>
      <c r="B45" s="1064"/>
      <c r="C45" s="1065"/>
      <c r="D45" s="1065"/>
      <c r="E45" s="1065"/>
      <c r="F45" s="1065"/>
      <c r="G45" s="1065"/>
      <c r="H45" s="1065"/>
      <c r="I45" s="1065"/>
      <c r="J45" s="1065"/>
      <c r="K45" s="1065"/>
      <c r="L45" s="1065"/>
      <c r="M45" s="1065"/>
      <c r="N45" s="1065"/>
      <c r="O45" s="1065"/>
      <c r="P45" s="1066"/>
      <c r="Q45" s="1067"/>
      <c r="R45" s="1068"/>
      <c r="S45" s="1068"/>
      <c r="T45" s="1068"/>
      <c r="U45" s="1068"/>
      <c r="V45" s="1068"/>
      <c r="W45" s="1068"/>
      <c r="X45" s="1068"/>
      <c r="Y45" s="1068"/>
      <c r="Z45" s="1068"/>
      <c r="AA45" s="1068"/>
      <c r="AB45" s="1068"/>
      <c r="AC45" s="1068"/>
      <c r="AD45" s="1068"/>
      <c r="AE45" s="1069"/>
      <c r="AF45" s="1045"/>
      <c r="AG45" s="1046"/>
      <c r="AH45" s="1046"/>
      <c r="AI45" s="1046"/>
      <c r="AJ45" s="1047"/>
      <c r="AK45" s="1006"/>
      <c r="AL45" s="997"/>
      <c r="AM45" s="997"/>
      <c r="AN45" s="997"/>
      <c r="AO45" s="997"/>
      <c r="AP45" s="997"/>
      <c r="AQ45" s="997"/>
      <c r="AR45" s="997"/>
      <c r="AS45" s="997"/>
      <c r="AT45" s="997"/>
      <c r="AU45" s="997"/>
      <c r="AV45" s="997"/>
      <c r="AW45" s="997"/>
      <c r="AX45" s="997"/>
      <c r="AY45" s="997"/>
      <c r="AZ45" s="1048"/>
      <c r="BA45" s="1048"/>
      <c r="BB45" s="1048"/>
      <c r="BC45" s="1048"/>
      <c r="BD45" s="1048"/>
      <c r="BE45" s="1059"/>
      <c r="BF45" s="1059"/>
      <c r="BG45" s="1059"/>
      <c r="BH45" s="1059"/>
      <c r="BI45" s="1060"/>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hidden="1" customHeight="1">
      <c r="A46" s="212">
        <v>19</v>
      </c>
      <c r="B46" s="1064"/>
      <c r="C46" s="1065"/>
      <c r="D46" s="1065"/>
      <c r="E46" s="1065"/>
      <c r="F46" s="1065"/>
      <c r="G46" s="1065"/>
      <c r="H46" s="1065"/>
      <c r="I46" s="1065"/>
      <c r="J46" s="1065"/>
      <c r="K46" s="1065"/>
      <c r="L46" s="1065"/>
      <c r="M46" s="1065"/>
      <c r="N46" s="1065"/>
      <c r="O46" s="1065"/>
      <c r="P46" s="1066"/>
      <c r="Q46" s="1067"/>
      <c r="R46" s="1068"/>
      <c r="S46" s="1068"/>
      <c r="T46" s="1068"/>
      <c r="U46" s="1068"/>
      <c r="V46" s="1068"/>
      <c r="W46" s="1068"/>
      <c r="X46" s="1068"/>
      <c r="Y46" s="1068"/>
      <c r="Z46" s="1068"/>
      <c r="AA46" s="1068"/>
      <c r="AB46" s="1068"/>
      <c r="AC46" s="1068"/>
      <c r="AD46" s="1068"/>
      <c r="AE46" s="1069"/>
      <c r="AF46" s="1045"/>
      <c r="AG46" s="1046"/>
      <c r="AH46" s="1046"/>
      <c r="AI46" s="1046"/>
      <c r="AJ46" s="1047"/>
      <c r="AK46" s="1006"/>
      <c r="AL46" s="997"/>
      <c r="AM46" s="997"/>
      <c r="AN46" s="997"/>
      <c r="AO46" s="997"/>
      <c r="AP46" s="997"/>
      <c r="AQ46" s="997"/>
      <c r="AR46" s="997"/>
      <c r="AS46" s="997"/>
      <c r="AT46" s="997"/>
      <c r="AU46" s="997"/>
      <c r="AV46" s="997"/>
      <c r="AW46" s="997"/>
      <c r="AX46" s="997"/>
      <c r="AY46" s="997"/>
      <c r="AZ46" s="1048"/>
      <c r="BA46" s="1048"/>
      <c r="BB46" s="1048"/>
      <c r="BC46" s="1048"/>
      <c r="BD46" s="1048"/>
      <c r="BE46" s="1059"/>
      <c r="BF46" s="1059"/>
      <c r="BG46" s="1059"/>
      <c r="BH46" s="1059"/>
      <c r="BI46" s="1060"/>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hidden="1" customHeight="1">
      <c r="A47" s="212">
        <v>20</v>
      </c>
      <c r="B47" s="1064"/>
      <c r="C47" s="1065"/>
      <c r="D47" s="1065"/>
      <c r="E47" s="1065"/>
      <c r="F47" s="1065"/>
      <c r="G47" s="1065"/>
      <c r="H47" s="1065"/>
      <c r="I47" s="1065"/>
      <c r="J47" s="1065"/>
      <c r="K47" s="1065"/>
      <c r="L47" s="1065"/>
      <c r="M47" s="1065"/>
      <c r="N47" s="1065"/>
      <c r="O47" s="1065"/>
      <c r="P47" s="1066"/>
      <c r="Q47" s="1067"/>
      <c r="R47" s="1068"/>
      <c r="S47" s="1068"/>
      <c r="T47" s="1068"/>
      <c r="U47" s="1068"/>
      <c r="V47" s="1068"/>
      <c r="W47" s="1068"/>
      <c r="X47" s="1068"/>
      <c r="Y47" s="1068"/>
      <c r="Z47" s="1068"/>
      <c r="AA47" s="1068"/>
      <c r="AB47" s="1068"/>
      <c r="AC47" s="1068"/>
      <c r="AD47" s="1068"/>
      <c r="AE47" s="1069"/>
      <c r="AF47" s="1045"/>
      <c r="AG47" s="1046"/>
      <c r="AH47" s="1046"/>
      <c r="AI47" s="1046"/>
      <c r="AJ47" s="1047"/>
      <c r="AK47" s="1006"/>
      <c r="AL47" s="997"/>
      <c r="AM47" s="997"/>
      <c r="AN47" s="997"/>
      <c r="AO47" s="997"/>
      <c r="AP47" s="997"/>
      <c r="AQ47" s="997"/>
      <c r="AR47" s="997"/>
      <c r="AS47" s="997"/>
      <c r="AT47" s="997"/>
      <c r="AU47" s="997"/>
      <c r="AV47" s="997"/>
      <c r="AW47" s="997"/>
      <c r="AX47" s="997"/>
      <c r="AY47" s="997"/>
      <c r="AZ47" s="1048"/>
      <c r="BA47" s="1048"/>
      <c r="BB47" s="1048"/>
      <c r="BC47" s="1048"/>
      <c r="BD47" s="1048"/>
      <c r="BE47" s="1059"/>
      <c r="BF47" s="1059"/>
      <c r="BG47" s="1059"/>
      <c r="BH47" s="1059"/>
      <c r="BI47" s="1060"/>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hidden="1" customHeight="1">
      <c r="A48" s="212">
        <v>21</v>
      </c>
      <c r="B48" s="1064"/>
      <c r="C48" s="1065"/>
      <c r="D48" s="1065"/>
      <c r="E48" s="1065"/>
      <c r="F48" s="1065"/>
      <c r="G48" s="1065"/>
      <c r="H48" s="1065"/>
      <c r="I48" s="1065"/>
      <c r="J48" s="1065"/>
      <c r="K48" s="1065"/>
      <c r="L48" s="1065"/>
      <c r="M48" s="1065"/>
      <c r="N48" s="1065"/>
      <c r="O48" s="1065"/>
      <c r="P48" s="1066"/>
      <c r="Q48" s="1067"/>
      <c r="R48" s="1068"/>
      <c r="S48" s="1068"/>
      <c r="T48" s="1068"/>
      <c r="U48" s="1068"/>
      <c r="V48" s="1068"/>
      <c r="W48" s="1068"/>
      <c r="X48" s="1068"/>
      <c r="Y48" s="1068"/>
      <c r="Z48" s="1068"/>
      <c r="AA48" s="1068"/>
      <c r="AB48" s="1068"/>
      <c r="AC48" s="1068"/>
      <c r="AD48" s="1068"/>
      <c r="AE48" s="1069"/>
      <c r="AF48" s="1045"/>
      <c r="AG48" s="1046"/>
      <c r="AH48" s="1046"/>
      <c r="AI48" s="1046"/>
      <c r="AJ48" s="1047"/>
      <c r="AK48" s="1006"/>
      <c r="AL48" s="997"/>
      <c r="AM48" s="997"/>
      <c r="AN48" s="997"/>
      <c r="AO48" s="997"/>
      <c r="AP48" s="997"/>
      <c r="AQ48" s="997"/>
      <c r="AR48" s="997"/>
      <c r="AS48" s="997"/>
      <c r="AT48" s="997"/>
      <c r="AU48" s="997"/>
      <c r="AV48" s="997"/>
      <c r="AW48" s="997"/>
      <c r="AX48" s="997"/>
      <c r="AY48" s="997"/>
      <c r="AZ48" s="1048"/>
      <c r="BA48" s="1048"/>
      <c r="BB48" s="1048"/>
      <c r="BC48" s="1048"/>
      <c r="BD48" s="1048"/>
      <c r="BE48" s="1059"/>
      <c r="BF48" s="1059"/>
      <c r="BG48" s="1059"/>
      <c r="BH48" s="1059"/>
      <c r="BI48" s="1060"/>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hidden="1" customHeight="1">
      <c r="A49" s="212">
        <v>22</v>
      </c>
      <c r="B49" s="1064"/>
      <c r="C49" s="1065"/>
      <c r="D49" s="1065"/>
      <c r="E49" s="1065"/>
      <c r="F49" s="1065"/>
      <c r="G49" s="1065"/>
      <c r="H49" s="1065"/>
      <c r="I49" s="1065"/>
      <c r="J49" s="1065"/>
      <c r="K49" s="1065"/>
      <c r="L49" s="1065"/>
      <c r="M49" s="1065"/>
      <c r="N49" s="1065"/>
      <c r="O49" s="1065"/>
      <c r="P49" s="1066"/>
      <c r="Q49" s="1067"/>
      <c r="R49" s="1068"/>
      <c r="S49" s="1068"/>
      <c r="T49" s="1068"/>
      <c r="U49" s="1068"/>
      <c r="V49" s="1068"/>
      <c r="W49" s="1068"/>
      <c r="X49" s="1068"/>
      <c r="Y49" s="1068"/>
      <c r="Z49" s="1068"/>
      <c r="AA49" s="1068"/>
      <c r="AB49" s="1068"/>
      <c r="AC49" s="1068"/>
      <c r="AD49" s="1068"/>
      <c r="AE49" s="1069"/>
      <c r="AF49" s="1045"/>
      <c r="AG49" s="1046"/>
      <c r="AH49" s="1046"/>
      <c r="AI49" s="1046"/>
      <c r="AJ49" s="1047"/>
      <c r="AK49" s="1006"/>
      <c r="AL49" s="997"/>
      <c r="AM49" s="997"/>
      <c r="AN49" s="997"/>
      <c r="AO49" s="997"/>
      <c r="AP49" s="997"/>
      <c r="AQ49" s="997"/>
      <c r="AR49" s="997"/>
      <c r="AS49" s="997"/>
      <c r="AT49" s="997"/>
      <c r="AU49" s="997"/>
      <c r="AV49" s="997"/>
      <c r="AW49" s="997"/>
      <c r="AX49" s="997"/>
      <c r="AY49" s="997"/>
      <c r="AZ49" s="1048"/>
      <c r="BA49" s="1048"/>
      <c r="BB49" s="1048"/>
      <c r="BC49" s="1048"/>
      <c r="BD49" s="1048"/>
      <c r="BE49" s="1059"/>
      <c r="BF49" s="1059"/>
      <c r="BG49" s="1059"/>
      <c r="BH49" s="1059"/>
      <c r="BI49" s="1060"/>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hidden="1" customHeight="1">
      <c r="A50" s="212">
        <v>23</v>
      </c>
      <c r="B50" s="1064"/>
      <c r="C50" s="1065"/>
      <c r="D50" s="1065"/>
      <c r="E50" s="1065"/>
      <c r="F50" s="1065"/>
      <c r="G50" s="1065"/>
      <c r="H50" s="1065"/>
      <c r="I50" s="1065"/>
      <c r="J50" s="1065"/>
      <c r="K50" s="1065"/>
      <c r="L50" s="1065"/>
      <c r="M50" s="1065"/>
      <c r="N50" s="1065"/>
      <c r="O50" s="1065"/>
      <c r="P50" s="1066"/>
      <c r="Q50" s="1070"/>
      <c r="R50" s="1049"/>
      <c r="S50" s="1049"/>
      <c r="T50" s="1049"/>
      <c r="U50" s="1049"/>
      <c r="V50" s="1049"/>
      <c r="W50" s="1049"/>
      <c r="X50" s="1049"/>
      <c r="Y50" s="1049"/>
      <c r="Z50" s="1049"/>
      <c r="AA50" s="1049"/>
      <c r="AB50" s="1049"/>
      <c r="AC50" s="1049"/>
      <c r="AD50" s="1049"/>
      <c r="AE50" s="1071"/>
      <c r="AF50" s="1045"/>
      <c r="AG50" s="1046"/>
      <c r="AH50" s="1046"/>
      <c r="AI50" s="1046"/>
      <c r="AJ50" s="1047"/>
      <c r="AK50" s="1053"/>
      <c r="AL50" s="1049"/>
      <c r="AM50" s="1049"/>
      <c r="AN50" s="1049"/>
      <c r="AO50" s="1049"/>
      <c r="AP50" s="1049"/>
      <c r="AQ50" s="1049"/>
      <c r="AR50" s="1049"/>
      <c r="AS50" s="1049"/>
      <c r="AT50" s="1049"/>
      <c r="AU50" s="1049"/>
      <c r="AV50" s="1049"/>
      <c r="AW50" s="1049"/>
      <c r="AX50" s="1049"/>
      <c r="AY50" s="1049"/>
      <c r="AZ50" s="1054"/>
      <c r="BA50" s="1054"/>
      <c r="BB50" s="1054"/>
      <c r="BC50" s="1054"/>
      <c r="BD50" s="1054"/>
      <c r="BE50" s="1059"/>
      <c r="BF50" s="1059"/>
      <c r="BG50" s="1059"/>
      <c r="BH50" s="1059"/>
      <c r="BI50" s="1060"/>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hidden="1" customHeight="1">
      <c r="A51" s="212">
        <v>24</v>
      </c>
      <c r="B51" s="1064"/>
      <c r="C51" s="1065"/>
      <c r="D51" s="1065"/>
      <c r="E51" s="1065"/>
      <c r="F51" s="1065"/>
      <c r="G51" s="1065"/>
      <c r="H51" s="1065"/>
      <c r="I51" s="1065"/>
      <c r="J51" s="1065"/>
      <c r="K51" s="1065"/>
      <c r="L51" s="1065"/>
      <c r="M51" s="1065"/>
      <c r="N51" s="1065"/>
      <c r="O51" s="1065"/>
      <c r="P51" s="1066"/>
      <c r="Q51" s="1070"/>
      <c r="R51" s="1049"/>
      <c r="S51" s="1049"/>
      <c r="T51" s="1049"/>
      <c r="U51" s="1049"/>
      <c r="V51" s="1049"/>
      <c r="W51" s="1049"/>
      <c r="X51" s="1049"/>
      <c r="Y51" s="1049"/>
      <c r="Z51" s="1049"/>
      <c r="AA51" s="1049"/>
      <c r="AB51" s="1049"/>
      <c r="AC51" s="1049"/>
      <c r="AD51" s="1049"/>
      <c r="AE51" s="1071"/>
      <c r="AF51" s="1045"/>
      <c r="AG51" s="1046"/>
      <c r="AH51" s="1046"/>
      <c r="AI51" s="1046"/>
      <c r="AJ51" s="1047"/>
      <c r="AK51" s="1053"/>
      <c r="AL51" s="1049"/>
      <c r="AM51" s="1049"/>
      <c r="AN51" s="1049"/>
      <c r="AO51" s="1049"/>
      <c r="AP51" s="1049"/>
      <c r="AQ51" s="1049"/>
      <c r="AR51" s="1049"/>
      <c r="AS51" s="1049"/>
      <c r="AT51" s="1049"/>
      <c r="AU51" s="1049"/>
      <c r="AV51" s="1049"/>
      <c r="AW51" s="1049"/>
      <c r="AX51" s="1049"/>
      <c r="AY51" s="1049"/>
      <c r="AZ51" s="1054"/>
      <c r="BA51" s="1054"/>
      <c r="BB51" s="1054"/>
      <c r="BC51" s="1054"/>
      <c r="BD51" s="1054"/>
      <c r="BE51" s="1059"/>
      <c r="BF51" s="1059"/>
      <c r="BG51" s="1059"/>
      <c r="BH51" s="1059"/>
      <c r="BI51" s="1060"/>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hidden="1" customHeight="1">
      <c r="A52" s="212">
        <v>25</v>
      </c>
      <c r="B52" s="1064"/>
      <c r="C52" s="1065"/>
      <c r="D52" s="1065"/>
      <c r="E52" s="1065"/>
      <c r="F52" s="1065"/>
      <c r="G52" s="1065"/>
      <c r="H52" s="1065"/>
      <c r="I52" s="1065"/>
      <c r="J52" s="1065"/>
      <c r="K52" s="1065"/>
      <c r="L52" s="1065"/>
      <c r="M52" s="1065"/>
      <c r="N52" s="1065"/>
      <c r="O52" s="1065"/>
      <c r="P52" s="1066"/>
      <c r="Q52" s="1070"/>
      <c r="R52" s="1049"/>
      <c r="S52" s="1049"/>
      <c r="T52" s="1049"/>
      <c r="U52" s="1049"/>
      <c r="V52" s="1049"/>
      <c r="W52" s="1049"/>
      <c r="X52" s="1049"/>
      <c r="Y52" s="1049"/>
      <c r="Z52" s="1049"/>
      <c r="AA52" s="1049"/>
      <c r="AB52" s="1049"/>
      <c r="AC52" s="1049"/>
      <c r="AD52" s="1049"/>
      <c r="AE52" s="1071"/>
      <c r="AF52" s="1045"/>
      <c r="AG52" s="1046"/>
      <c r="AH52" s="1046"/>
      <c r="AI52" s="1046"/>
      <c r="AJ52" s="1047"/>
      <c r="AK52" s="1053"/>
      <c r="AL52" s="1049"/>
      <c r="AM52" s="1049"/>
      <c r="AN52" s="1049"/>
      <c r="AO52" s="1049"/>
      <c r="AP52" s="1049"/>
      <c r="AQ52" s="1049"/>
      <c r="AR52" s="1049"/>
      <c r="AS52" s="1049"/>
      <c r="AT52" s="1049"/>
      <c r="AU52" s="1049"/>
      <c r="AV52" s="1049"/>
      <c r="AW52" s="1049"/>
      <c r="AX52" s="1049"/>
      <c r="AY52" s="1049"/>
      <c r="AZ52" s="1054"/>
      <c r="BA52" s="1054"/>
      <c r="BB52" s="1054"/>
      <c r="BC52" s="1054"/>
      <c r="BD52" s="1054"/>
      <c r="BE52" s="1059"/>
      <c r="BF52" s="1059"/>
      <c r="BG52" s="1059"/>
      <c r="BH52" s="1059"/>
      <c r="BI52" s="1060"/>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hidden="1" customHeight="1">
      <c r="A53" s="212">
        <v>26</v>
      </c>
      <c r="B53" s="1064"/>
      <c r="C53" s="1065"/>
      <c r="D53" s="1065"/>
      <c r="E53" s="1065"/>
      <c r="F53" s="1065"/>
      <c r="G53" s="1065"/>
      <c r="H53" s="1065"/>
      <c r="I53" s="1065"/>
      <c r="J53" s="1065"/>
      <c r="K53" s="1065"/>
      <c r="L53" s="1065"/>
      <c r="M53" s="1065"/>
      <c r="N53" s="1065"/>
      <c r="O53" s="1065"/>
      <c r="P53" s="1066"/>
      <c r="Q53" s="1070"/>
      <c r="R53" s="1049"/>
      <c r="S53" s="1049"/>
      <c r="T53" s="1049"/>
      <c r="U53" s="1049"/>
      <c r="V53" s="1049"/>
      <c r="W53" s="1049"/>
      <c r="X53" s="1049"/>
      <c r="Y53" s="1049"/>
      <c r="Z53" s="1049"/>
      <c r="AA53" s="1049"/>
      <c r="AB53" s="1049"/>
      <c r="AC53" s="1049"/>
      <c r="AD53" s="1049"/>
      <c r="AE53" s="1071"/>
      <c r="AF53" s="1045"/>
      <c r="AG53" s="1046"/>
      <c r="AH53" s="1046"/>
      <c r="AI53" s="1046"/>
      <c r="AJ53" s="1047"/>
      <c r="AK53" s="1053"/>
      <c r="AL53" s="1049"/>
      <c r="AM53" s="1049"/>
      <c r="AN53" s="1049"/>
      <c r="AO53" s="1049"/>
      <c r="AP53" s="1049"/>
      <c r="AQ53" s="1049"/>
      <c r="AR53" s="1049"/>
      <c r="AS53" s="1049"/>
      <c r="AT53" s="1049"/>
      <c r="AU53" s="1049"/>
      <c r="AV53" s="1049"/>
      <c r="AW53" s="1049"/>
      <c r="AX53" s="1049"/>
      <c r="AY53" s="1049"/>
      <c r="AZ53" s="1054"/>
      <c r="BA53" s="1054"/>
      <c r="BB53" s="1054"/>
      <c r="BC53" s="1054"/>
      <c r="BD53" s="1054"/>
      <c r="BE53" s="1059"/>
      <c r="BF53" s="1059"/>
      <c r="BG53" s="1059"/>
      <c r="BH53" s="1059"/>
      <c r="BI53" s="1060"/>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hidden="1" customHeight="1">
      <c r="A54" s="212">
        <v>27</v>
      </c>
      <c r="B54" s="1064"/>
      <c r="C54" s="1065"/>
      <c r="D54" s="1065"/>
      <c r="E54" s="1065"/>
      <c r="F54" s="1065"/>
      <c r="G54" s="1065"/>
      <c r="H54" s="1065"/>
      <c r="I54" s="1065"/>
      <c r="J54" s="1065"/>
      <c r="K54" s="1065"/>
      <c r="L54" s="1065"/>
      <c r="M54" s="1065"/>
      <c r="N54" s="1065"/>
      <c r="O54" s="1065"/>
      <c r="P54" s="1066"/>
      <c r="Q54" s="1070"/>
      <c r="R54" s="1049"/>
      <c r="S54" s="1049"/>
      <c r="T54" s="1049"/>
      <c r="U54" s="1049"/>
      <c r="V54" s="1049"/>
      <c r="W54" s="1049"/>
      <c r="X54" s="1049"/>
      <c r="Y54" s="1049"/>
      <c r="Z54" s="1049"/>
      <c r="AA54" s="1049"/>
      <c r="AB54" s="1049"/>
      <c r="AC54" s="1049"/>
      <c r="AD54" s="1049"/>
      <c r="AE54" s="1071"/>
      <c r="AF54" s="1045"/>
      <c r="AG54" s="1046"/>
      <c r="AH54" s="1046"/>
      <c r="AI54" s="1046"/>
      <c r="AJ54" s="1047"/>
      <c r="AK54" s="1053"/>
      <c r="AL54" s="1049"/>
      <c r="AM54" s="1049"/>
      <c r="AN54" s="1049"/>
      <c r="AO54" s="1049"/>
      <c r="AP54" s="1049"/>
      <c r="AQ54" s="1049"/>
      <c r="AR54" s="1049"/>
      <c r="AS54" s="1049"/>
      <c r="AT54" s="1049"/>
      <c r="AU54" s="1049"/>
      <c r="AV54" s="1049"/>
      <c r="AW54" s="1049"/>
      <c r="AX54" s="1049"/>
      <c r="AY54" s="1049"/>
      <c r="AZ54" s="1054"/>
      <c r="BA54" s="1054"/>
      <c r="BB54" s="1054"/>
      <c r="BC54" s="1054"/>
      <c r="BD54" s="1054"/>
      <c r="BE54" s="1059"/>
      <c r="BF54" s="1059"/>
      <c r="BG54" s="1059"/>
      <c r="BH54" s="1059"/>
      <c r="BI54" s="1060"/>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hidden="1" customHeight="1">
      <c r="A55" s="212">
        <v>28</v>
      </c>
      <c r="B55" s="1064"/>
      <c r="C55" s="1065"/>
      <c r="D55" s="1065"/>
      <c r="E55" s="1065"/>
      <c r="F55" s="1065"/>
      <c r="G55" s="1065"/>
      <c r="H55" s="1065"/>
      <c r="I55" s="1065"/>
      <c r="J55" s="1065"/>
      <c r="K55" s="1065"/>
      <c r="L55" s="1065"/>
      <c r="M55" s="1065"/>
      <c r="N55" s="1065"/>
      <c r="O55" s="1065"/>
      <c r="P55" s="1066"/>
      <c r="Q55" s="1070"/>
      <c r="R55" s="1049"/>
      <c r="S55" s="1049"/>
      <c r="T55" s="1049"/>
      <c r="U55" s="1049"/>
      <c r="V55" s="1049"/>
      <c r="W55" s="1049"/>
      <c r="X55" s="1049"/>
      <c r="Y55" s="1049"/>
      <c r="Z55" s="1049"/>
      <c r="AA55" s="1049"/>
      <c r="AB55" s="1049"/>
      <c r="AC55" s="1049"/>
      <c r="AD55" s="1049"/>
      <c r="AE55" s="1071"/>
      <c r="AF55" s="1045"/>
      <c r="AG55" s="1046"/>
      <c r="AH55" s="1046"/>
      <c r="AI55" s="1046"/>
      <c r="AJ55" s="1047"/>
      <c r="AK55" s="1053"/>
      <c r="AL55" s="1049"/>
      <c r="AM55" s="1049"/>
      <c r="AN55" s="1049"/>
      <c r="AO55" s="1049"/>
      <c r="AP55" s="1049"/>
      <c r="AQ55" s="1049"/>
      <c r="AR55" s="1049"/>
      <c r="AS55" s="1049"/>
      <c r="AT55" s="1049"/>
      <c r="AU55" s="1049"/>
      <c r="AV55" s="1049"/>
      <c r="AW55" s="1049"/>
      <c r="AX55" s="1049"/>
      <c r="AY55" s="1049"/>
      <c r="AZ55" s="1054"/>
      <c r="BA55" s="1054"/>
      <c r="BB55" s="1054"/>
      <c r="BC55" s="1054"/>
      <c r="BD55" s="1054"/>
      <c r="BE55" s="1059"/>
      <c r="BF55" s="1059"/>
      <c r="BG55" s="1059"/>
      <c r="BH55" s="1059"/>
      <c r="BI55" s="1060"/>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hidden="1" customHeight="1">
      <c r="A56" s="212">
        <v>29</v>
      </c>
      <c r="B56" s="1064"/>
      <c r="C56" s="1065"/>
      <c r="D56" s="1065"/>
      <c r="E56" s="1065"/>
      <c r="F56" s="1065"/>
      <c r="G56" s="1065"/>
      <c r="H56" s="1065"/>
      <c r="I56" s="1065"/>
      <c r="J56" s="1065"/>
      <c r="K56" s="1065"/>
      <c r="L56" s="1065"/>
      <c r="M56" s="1065"/>
      <c r="N56" s="1065"/>
      <c r="O56" s="1065"/>
      <c r="P56" s="1066"/>
      <c r="Q56" s="1070"/>
      <c r="R56" s="1049"/>
      <c r="S56" s="1049"/>
      <c r="T56" s="1049"/>
      <c r="U56" s="1049"/>
      <c r="V56" s="1049"/>
      <c r="W56" s="1049"/>
      <c r="X56" s="1049"/>
      <c r="Y56" s="1049"/>
      <c r="Z56" s="1049"/>
      <c r="AA56" s="1049"/>
      <c r="AB56" s="1049"/>
      <c r="AC56" s="1049"/>
      <c r="AD56" s="1049"/>
      <c r="AE56" s="1071"/>
      <c r="AF56" s="1045"/>
      <c r="AG56" s="1046"/>
      <c r="AH56" s="1046"/>
      <c r="AI56" s="1046"/>
      <c r="AJ56" s="1047"/>
      <c r="AK56" s="1053"/>
      <c r="AL56" s="1049"/>
      <c r="AM56" s="1049"/>
      <c r="AN56" s="1049"/>
      <c r="AO56" s="1049"/>
      <c r="AP56" s="1049"/>
      <c r="AQ56" s="1049"/>
      <c r="AR56" s="1049"/>
      <c r="AS56" s="1049"/>
      <c r="AT56" s="1049"/>
      <c r="AU56" s="1049"/>
      <c r="AV56" s="1049"/>
      <c r="AW56" s="1049"/>
      <c r="AX56" s="1049"/>
      <c r="AY56" s="1049"/>
      <c r="AZ56" s="1054"/>
      <c r="BA56" s="1054"/>
      <c r="BB56" s="1054"/>
      <c r="BC56" s="1054"/>
      <c r="BD56" s="1054"/>
      <c r="BE56" s="1059"/>
      <c r="BF56" s="1059"/>
      <c r="BG56" s="1059"/>
      <c r="BH56" s="1059"/>
      <c r="BI56" s="1060"/>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hidden="1" customHeight="1">
      <c r="A57" s="212">
        <v>30</v>
      </c>
      <c r="B57" s="1064"/>
      <c r="C57" s="1065"/>
      <c r="D57" s="1065"/>
      <c r="E57" s="1065"/>
      <c r="F57" s="1065"/>
      <c r="G57" s="1065"/>
      <c r="H57" s="1065"/>
      <c r="I57" s="1065"/>
      <c r="J57" s="1065"/>
      <c r="K57" s="1065"/>
      <c r="L57" s="1065"/>
      <c r="M57" s="1065"/>
      <c r="N57" s="1065"/>
      <c r="O57" s="1065"/>
      <c r="P57" s="1066"/>
      <c r="Q57" s="1070"/>
      <c r="R57" s="1049"/>
      <c r="S57" s="1049"/>
      <c r="T57" s="1049"/>
      <c r="U57" s="1049"/>
      <c r="V57" s="1049"/>
      <c r="W57" s="1049"/>
      <c r="X57" s="1049"/>
      <c r="Y57" s="1049"/>
      <c r="Z57" s="1049"/>
      <c r="AA57" s="1049"/>
      <c r="AB57" s="1049"/>
      <c r="AC57" s="1049"/>
      <c r="AD57" s="1049"/>
      <c r="AE57" s="1071"/>
      <c r="AF57" s="1045"/>
      <c r="AG57" s="1046"/>
      <c r="AH57" s="1046"/>
      <c r="AI57" s="1046"/>
      <c r="AJ57" s="1047"/>
      <c r="AK57" s="1053"/>
      <c r="AL57" s="1049"/>
      <c r="AM57" s="1049"/>
      <c r="AN57" s="1049"/>
      <c r="AO57" s="1049"/>
      <c r="AP57" s="1049"/>
      <c r="AQ57" s="1049"/>
      <c r="AR57" s="1049"/>
      <c r="AS57" s="1049"/>
      <c r="AT57" s="1049"/>
      <c r="AU57" s="1049"/>
      <c r="AV57" s="1049"/>
      <c r="AW57" s="1049"/>
      <c r="AX57" s="1049"/>
      <c r="AY57" s="1049"/>
      <c r="AZ57" s="1054"/>
      <c r="BA57" s="1054"/>
      <c r="BB57" s="1054"/>
      <c r="BC57" s="1054"/>
      <c r="BD57" s="1054"/>
      <c r="BE57" s="1059"/>
      <c r="BF57" s="1059"/>
      <c r="BG57" s="1059"/>
      <c r="BH57" s="1059"/>
      <c r="BI57" s="1060"/>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hidden="1" customHeight="1">
      <c r="A58" s="212">
        <v>31</v>
      </c>
      <c r="B58" s="1064"/>
      <c r="C58" s="1065"/>
      <c r="D58" s="1065"/>
      <c r="E58" s="1065"/>
      <c r="F58" s="1065"/>
      <c r="G58" s="1065"/>
      <c r="H58" s="1065"/>
      <c r="I58" s="1065"/>
      <c r="J58" s="1065"/>
      <c r="K58" s="1065"/>
      <c r="L58" s="1065"/>
      <c r="M58" s="1065"/>
      <c r="N58" s="1065"/>
      <c r="O58" s="1065"/>
      <c r="P58" s="1066"/>
      <c r="Q58" s="1070"/>
      <c r="R58" s="1049"/>
      <c r="S58" s="1049"/>
      <c r="T58" s="1049"/>
      <c r="U58" s="1049"/>
      <c r="V58" s="1049"/>
      <c r="W58" s="1049"/>
      <c r="X58" s="1049"/>
      <c r="Y58" s="1049"/>
      <c r="Z58" s="1049"/>
      <c r="AA58" s="1049"/>
      <c r="AB58" s="1049"/>
      <c r="AC58" s="1049"/>
      <c r="AD58" s="1049"/>
      <c r="AE58" s="1071"/>
      <c r="AF58" s="1045"/>
      <c r="AG58" s="1046"/>
      <c r="AH58" s="1046"/>
      <c r="AI58" s="1046"/>
      <c r="AJ58" s="1047"/>
      <c r="AK58" s="1053"/>
      <c r="AL58" s="1049"/>
      <c r="AM58" s="1049"/>
      <c r="AN58" s="1049"/>
      <c r="AO58" s="1049"/>
      <c r="AP58" s="1049"/>
      <c r="AQ58" s="1049"/>
      <c r="AR58" s="1049"/>
      <c r="AS58" s="1049"/>
      <c r="AT58" s="1049"/>
      <c r="AU58" s="1049"/>
      <c r="AV58" s="1049"/>
      <c r="AW58" s="1049"/>
      <c r="AX58" s="1049"/>
      <c r="AY58" s="1049"/>
      <c r="AZ58" s="1054"/>
      <c r="BA58" s="1054"/>
      <c r="BB58" s="1054"/>
      <c r="BC58" s="1054"/>
      <c r="BD58" s="1054"/>
      <c r="BE58" s="1059"/>
      <c r="BF58" s="1059"/>
      <c r="BG58" s="1059"/>
      <c r="BH58" s="1059"/>
      <c r="BI58" s="1060"/>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hidden="1" customHeight="1">
      <c r="A59" s="212">
        <v>32</v>
      </c>
      <c r="B59" s="1064"/>
      <c r="C59" s="1065"/>
      <c r="D59" s="1065"/>
      <c r="E59" s="1065"/>
      <c r="F59" s="1065"/>
      <c r="G59" s="1065"/>
      <c r="H59" s="1065"/>
      <c r="I59" s="1065"/>
      <c r="J59" s="1065"/>
      <c r="K59" s="1065"/>
      <c r="L59" s="1065"/>
      <c r="M59" s="1065"/>
      <c r="N59" s="1065"/>
      <c r="O59" s="1065"/>
      <c r="P59" s="1066"/>
      <c r="Q59" s="1070"/>
      <c r="R59" s="1049"/>
      <c r="S59" s="1049"/>
      <c r="T59" s="1049"/>
      <c r="U59" s="1049"/>
      <c r="V59" s="1049"/>
      <c r="W59" s="1049"/>
      <c r="X59" s="1049"/>
      <c r="Y59" s="1049"/>
      <c r="Z59" s="1049"/>
      <c r="AA59" s="1049"/>
      <c r="AB59" s="1049"/>
      <c r="AC59" s="1049"/>
      <c r="AD59" s="1049"/>
      <c r="AE59" s="1071"/>
      <c r="AF59" s="1045"/>
      <c r="AG59" s="1046"/>
      <c r="AH59" s="1046"/>
      <c r="AI59" s="1046"/>
      <c r="AJ59" s="1047"/>
      <c r="AK59" s="1053"/>
      <c r="AL59" s="1049"/>
      <c r="AM59" s="1049"/>
      <c r="AN59" s="1049"/>
      <c r="AO59" s="1049"/>
      <c r="AP59" s="1049"/>
      <c r="AQ59" s="1049"/>
      <c r="AR59" s="1049"/>
      <c r="AS59" s="1049"/>
      <c r="AT59" s="1049"/>
      <c r="AU59" s="1049"/>
      <c r="AV59" s="1049"/>
      <c r="AW59" s="1049"/>
      <c r="AX59" s="1049"/>
      <c r="AY59" s="1049"/>
      <c r="AZ59" s="1054"/>
      <c r="BA59" s="1054"/>
      <c r="BB59" s="1054"/>
      <c r="BC59" s="1054"/>
      <c r="BD59" s="1054"/>
      <c r="BE59" s="1059"/>
      <c r="BF59" s="1059"/>
      <c r="BG59" s="1059"/>
      <c r="BH59" s="1059"/>
      <c r="BI59" s="1060"/>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hidden="1" customHeight="1">
      <c r="A60" s="212">
        <v>33</v>
      </c>
      <c r="B60" s="1064"/>
      <c r="C60" s="1065"/>
      <c r="D60" s="1065"/>
      <c r="E60" s="1065"/>
      <c r="F60" s="1065"/>
      <c r="G60" s="1065"/>
      <c r="H60" s="1065"/>
      <c r="I60" s="1065"/>
      <c r="J60" s="1065"/>
      <c r="K60" s="1065"/>
      <c r="L60" s="1065"/>
      <c r="M60" s="1065"/>
      <c r="N60" s="1065"/>
      <c r="O60" s="1065"/>
      <c r="P60" s="1066"/>
      <c r="Q60" s="1070"/>
      <c r="R60" s="1049"/>
      <c r="S60" s="1049"/>
      <c r="T60" s="1049"/>
      <c r="U60" s="1049"/>
      <c r="V60" s="1049"/>
      <c r="W60" s="1049"/>
      <c r="X60" s="1049"/>
      <c r="Y60" s="1049"/>
      <c r="Z60" s="1049"/>
      <c r="AA60" s="1049"/>
      <c r="AB60" s="1049"/>
      <c r="AC60" s="1049"/>
      <c r="AD60" s="1049"/>
      <c r="AE60" s="1071"/>
      <c r="AF60" s="1045"/>
      <c r="AG60" s="1046"/>
      <c r="AH60" s="1046"/>
      <c r="AI60" s="1046"/>
      <c r="AJ60" s="1047"/>
      <c r="AK60" s="1053"/>
      <c r="AL60" s="1049"/>
      <c r="AM60" s="1049"/>
      <c r="AN60" s="1049"/>
      <c r="AO60" s="1049"/>
      <c r="AP60" s="1049"/>
      <c r="AQ60" s="1049"/>
      <c r="AR60" s="1049"/>
      <c r="AS60" s="1049"/>
      <c r="AT60" s="1049"/>
      <c r="AU60" s="1049"/>
      <c r="AV60" s="1049"/>
      <c r="AW60" s="1049"/>
      <c r="AX60" s="1049"/>
      <c r="AY60" s="1049"/>
      <c r="AZ60" s="1054"/>
      <c r="BA60" s="1054"/>
      <c r="BB60" s="1054"/>
      <c r="BC60" s="1054"/>
      <c r="BD60" s="1054"/>
      <c r="BE60" s="1059"/>
      <c r="BF60" s="1059"/>
      <c r="BG60" s="1059"/>
      <c r="BH60" s="1059"/>
      <c r="BI60" s="1060"/>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hidden="1" customHeight="1" thickBot="1">
      <c r="A61" s="212">
        <v>34</v>
      </c>
      <c r="B61" s="1064"/>
      <c r="C61" s="1065"/>
      <c r="D61" s="1065"/>
      <c r="E61" s="1065"/>
      <c r="F61" s="1065"/>
      <c r="G61" s="1065"/>
      <c r="H61" s="1065"/>
      <c r="I61" s="1065"/>
      <c r="J61" s="1065"/>
      <c r="K61" s="1065"/>
      <c r="L61" s="1065"/>
      <c r="M61" s="1065"/>
      <c r="N61" s="1065"/>
      <c r="O61" s="1065"/>
      <c r="P61" s="1066"/>
      <c r="Q61" s="1070"/>
      <c r="R61" s="1049"/>
      <c r="S61" s="1049"/>
      <c r="T61" s="1049"/>
      <c r="U61" s="1049"/>
      <c r="V61" s="1049"/>
      <c r="W61" s="1049"/>
      <c r="X61" s="1049"/>
      <c r="Y61" s="1049"/>
      <c r="Z61" s="1049"/>
      <c r="AA61" s="1049"/>
      <c r="AB61" s="1049"/>
      <c r="AC61" s="1049"/>
      <c r="AD61" s="1049"/>
      <c r="AE61" s="1071"/>
      <c r="AF61" s="1045"/>
      <c r="AG61" s="1046"/>
      <c r="AH61" s="1046"/>
      <c r="AI61" s="1046"/>
      <c r="AJ61" s="1047"/>
      <c r="AK61" s="1053"/>
      <c r="AL61" s="1049"/>
      <c r="AM61" s="1049"/>
      <c r="AN61" s="1049"/>
      <c r="AO61" s="1049"/>
      <c r="AP61" s="1049"/>
      <c r="AQ61" s="1049"/>
      <c r="AR61" s="1049"/>
      <c r="AS61" s="1049"/>
      <c r="AT61" s="1049"/>
      <c r="AU61" s="1049"/>
      <c r="AV61" s="1049"/>
      <c r="AW61" s="1049"/>
      <c r="AX61" s="1049"/>
      <c r="AY61" s="1049"/>
      <c r="AZ61" s="1054"/>
      <c r="BA61" s="1054"/>
      <c r="BB61" s="1054"/>
      <c r="BC61" s="1054"/>
      <c r="BD61" s="1054"/>
      <c r="BE61" s="1059"/>
      <c r="BF61" s="1059"/>
      <c r="BG61" s="1059"/>
      <c r="BH61" s="1059"/>
      <c r="BI61" s="1060"/>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7">
        <v>6</v>
      </c>
      <c r="B62" s="1064" t="s">
        <v>429</v>
      </c>
      <c r="C62" s="1065"/>
      <c r="D62" s="1065"/>
      <c r="E62" s="1065"/>
      <c r="F62" s="1065"/>
      <c r="G62" s="1065"/>
      <c r="H62" s="1065"/>
      <c r="I62" s="1065"/>
      <c r="J62" s="1065"/>
      <c r="K62" s="1065"/>
      <c r="L62" s="1065"/>
      <c r="M62" s="1065"/>
      <c r="N62" s="1065"/>
      <c r="O62" s="1065"/>
      <c r="P62" s="1066"/>
      <c r="Q62" s="1067">
        <v>676</v>
      </c>
      <c r="R62" s="1068"/>
      <c r="S62" s="1068"/>
      <c r="T62" s="1068"/>
      <c r="U62" s="1068"/>
      <c r="V62" s="1068">
        <v>587</v>
      </c>
      <c r="W62" s="1068"/>
      <c r="X62" s="1068"/>
      <c r="Y62" s="1068"/>
      <c r="Z62" s="1068"/>
      <c r="AA62" s="1068">
        <v>89</v>
      </c>
      <c r="AB62" s="1068"/>
      <c r="AC62" s="1068"/>
      <c r="AD62" s="1068"/>
      <c r="AE62" s="1069"/>
      <c r="AF62" s="1045">
        <v>84</v>
      </c>
      <c r="AG62" s="1046"/>
      <c r="AH62" s="1046"/>
      <c r="AI62" s="1046"/>
      <c r="AJ62" s="1047"/>
      <c r="AK62" s="1006">
        <v>253</v>
      </c>
      <c r="AL62" s="997"/>
      <c r="AM62" s="997"/>
      <c r="AN62" s="997"/>
      <c r="AO62" s="997"/>
      <c r="AP62" s="997">
        <v>5857</v>
      </c>
      <c r="AQ62" s="997"/>
      <c r="AR62" s="997"/>
      <c r="AS62" s="997"/>
      <c r="AT62" s="997"/>
      <c r="AU62" s="997">
        <v>3060</v>
      </c>
      <c r="AV62" s="997"/>
      <c r="AW62" s="997"/>
      <c r="AX62" s="997"/>
      <c r="AY62" s="997"/>
      <c r="AZ62" s="1048" t="s">
        <v>538</v>
      </c>
      <c r="BA62" s="1048"/>
      <c r="BB62" s="1048"/>
      <c r="BC62" s="1048"/>
      <c r="BD62" s="1048"/>
      <c r="BE62" s="1059" t="s">
        <v>542</v>
      </c>
      <c r="BF62" s="1059"/>
      <c r="BG62" s="1059"/>
      <c r="BH62" s="1059"/>
      <c r="BI62" s="1060"/>
      <c r="BJ62" s="1061" t="s">
        <v>378</v>
      </c>
      <c r="BK62" s="1062"/>
      <c r="BL62" s="1062"/>
      <c r="BM62" s="1062"/>
      <c r="BN62" s="1063"/>
      <c r="BO62" s="216"/>
      <c r="BP62" s="216"/>
      <c r="BQ62" s="213">
        <v>14</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379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1419</v>
      </c>
      <c r="AG63" s="985"/>
      <c r="AH63" s="985"/>
      <c r="AI63" s="985"/>
      <c r="AJ63" s="1057"/>
      <c r="AK63" s="1058"/>
      <c r="AL63" s="989"/>
      <c r="AM63" s="989"/>
      <c r="AN63" s="989"/>
      <c r="AO63" s="989"/>
      <c r="AP63" s="985">
        <v>7367</v>
      </c>
      <c r="AQ63" s="985"/>
      <c r="AR63" s="985"/>
      <c r="AS63" s="985"/>
      <c r="AT63" s="985"/>
      <c r="AU63" s="985">
        <v>3233</v>
      </c>
      <c r="AV63" s="985"/>
      <c r="AW63" s="985"/>
      <c r="AX63" s="985"/>
      <c r="AY63" s="985"/>
      <c r="AZ63" s="1050"/>
      <c r="BA63" s="1050"/>
      <c r="BB63" s="1050"/>
      <c r="BC63" s="1050"/>
      <c r="BD63" s="1050"/>
      <c r="BE63" s="986"/>
      <c r="BF63" s="986"/>
      <c r="BG63" s="986"/>
      <c r="BH63" s="986"/>
      <c r="BI63" s="987"/>
      <c r="BJ63" s="1051" t="s">
        <v>109</v>
      </c>
      <c r="BK63" s="977"/>
      <c r="BL63" s="977"/>
      <c r="BM63" s="977"/>
      <c r="BN63" s="1052"/>
      <c r="BO63" s="216"/>
      <c r="BP63" s="216"/>
      <c r="BQ63" s="213">
        <v>15</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16</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17</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381</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382</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18</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19</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530</v>
      </c>
      <c r="C68" s="1012"/>
      <c r="D68" s="1012"/>
      <c r="E68" s="1012"/>
      <c r="F68" s="1012"/>
      <c r="G68" s="1012"/>
      <c r="H68" s="1012"/>
      <c r="I68" s="1012"/>
      <c r="J68" s="1012"/>
      <c r="K68" s="1012"/>
      <c r="L68" s="1012"/>
      <c r="M68" s="1012"/>
      <c r="N68" s="1012"/>
      <c r="O68" s="1012"/>
      <c r="P68" s="1013"/>
      <c r="Q68" s="1014">
        <v>15434</v>
      </c>
      <c r="R68" s="1008"/>
      <c r="S68" s="1008"/>
      <c r="T68" s="1008"/>
      <c r="U68" s="1008"/>
      <c r="V68" s="1008">
        <v>15147</v>
      </c>
      <c r="W68" s="1008"/>
      <c r="X68" s="1008"/>
      <c r="Y68" s="1008"/>
      <c r="Z68" s="1008"/>
      <c r="AA68" s="1008">
        <v>287</v>
      </c>
      <c r="AB68" s="1008"/>
      <c r="AC68" s="1008"/>
      <c r="AD68" s="1008"/>
      <c r="AE68" s="1008"/>
      <c r="AF68" s="1008">
        <v>280</v>
      </c>
      <c r="AG68" s="1008"/>
      <c r="AH68" s="1008"/>
      <c r="AI68" s="1008"/>
      <c r="AJ68" s="1008"/>
      <c r="AK68" s="1008">
        <v>8</v>
      </c>
      <c r="AL68" s="1008"/>
      <c r="AM68" s="1008"/>
      <c r="AN68" s="1008"/>
      <c r="AO68" s="1008"/>
      <c r="AP68" s="1008">
        <v>4077</v>
      </c>
      <c r="AQ68" s="1008"/>
      <c r="AR68" s="1008"/>
      <c r="AS68" s="1008"/>
      <c r="AT68" s="1008"/>
      <c r="AU68" s="1008">
        <v>208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20</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531</v>
      </c>
      <c r="C69" s="1001"/>
      <c r="D69" s="1001"/>
      <c r="E69" s="1001"/>
      <c r="F69" s="1001"/>
      <c r="G69" s="1001"/>
      <c r="H69" s="1001"/>
      <c r="I69" s="1001"/>
      <c r="J69" s="1001"/>
      <c r="K69" s="1001"/>
      <c r="L69" s="1001"/>
      <c r="M69" s="1001"/>
      <c r="N69" s="1001"/>
      <c r="O69" s="1001"/>
      <c r="P69" s="1002"/>
      <c r="Q69" s="1003">
        <v>677</v>
      </c>
      <c r="R69" s="997"/>
      <c r="S69" s="997"/>
      <c r="T69" s="997"/>
      <c r="U69" s="997"/>
      <c r="V69" s="997">
        <v>633</v>
      </c>
      <c r="W69" s="997"/>
      <c r="X69" s="997"/>
      <c r="Y69" s="997"/>
      <c r="Z69" s="997"/>
      <c r="AA69" s="997">
        <v>44</v>
      </c>
      <c r="AB69" s="997"/>
      <c r="AC69" s="997"/>
      <c r="AD69" s="997"/>
      <c r="AE69" s="997"/>
      <c r="AF69" s="997">
        <v>44</v>
      </c>
      <c r="AG69" s="997"/>
      <c r="AH69" s="997"/>
      <c r="AI69" s="997"/>
      <c r="AJ69" s="997"/>
      <c r="AK69" s="997">
        <v>11</v>
      </c>
      <c r="AL69" s="997"/>
      <c r="AM69" s="997"/>
      <c r="AN69" s="997"/>
      <c r="AO69" s="997"/>
      <c r="AP69" s="997">
        <v>410</v>
      </c>
      <c r="AQ69" s="997"/>
      <c r="AR69" s="997"/>
      <c r="AS69" s="997"/>
      <c r="AT69" s="997"/>
      <c r="AU69" s="997">
        <v>205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21</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532</v>
      </c>
      <c r="C70" s="1001"/>
      <c r="D70" s="1001"/>
      <c r="E70" s="1001"/>
      <c r="F70" s="1001"/>
      <c r="G70" s="1001"/>
      <c r="H70" s="1001"/>
      <c r="I70" s="1001"/>
      <c r="J70" s="1001"/>
      <c r="K70" s="1001"/>
      <c r="L70" s="1001"/>
      <c r="M70" s="1001"/>
      <c r="N70" s="1001"/>
      <c r="O70" s="1001"/>
      <c r="P70" s="1002"/>
      <c r="Q70" s="1003">
        <v>5641</v>
      </c>
      <c r="R70" s="997"/>
      <c r="S70" s="997"/>
      <c r="T70" s="997"/>
      <c r="U70" s="997"/>
      <c r="V70" s="997">
        <v>5625</v>
      </c>
      <c r="W70" s="997"/>
      <c r="X70" s="997"/>
      <c r="Y70" s="997"/>
      <c r="Z70" s="997"/>
      <c r="AA70" s="997">
        <v>16</v>
      </c>
      <c r="AB70" s="997"/>
      <c r="AC70" s="997"/>
      <c r="AD70" s="997"/>
      <c r="AE70" s="997"/>
      <c r="AF70" s="997">
        <v>16</v>
      </c>
      <c r="AG70" s="997"/>
      <c r="AH70" s="997"/>
      <c r="AI70" s="997"/>
      <c r="AJ70" s="997"/>
      <c r="AK70" s="997">
        <v>24</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22</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533</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v>101</v>
      </c>
      <c r="AG71" s="997"/>
      <c r="AH71" s="997"/>
      <c r="AI71" s="997"/>
      <c r="AJ71" s="997"/>
      <c r="AK71" s="997">
        <v>0</v>
      </c>
      <c r="AL71" s="997"/>
      <c r="AM71" s="997"/>
      <c r="AN71" s="997"/>
      <c r="AO71" s="997"/>
      <c r="AP71" s="997">
        <v>0</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23</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534</v>
      </c>
      <c r="C72" s="1001"/>
      <c r="D72" s="1001"/>
      <c r="E72" s="1001"/>
      <c r="F72" s="1001"/>
      <c r="G72" s="1001"/>
      <c r="H72" s="1001"/>
      <c r="I72" s="1001"/>
      <c r="J72" s="1001"/>
      <c r="K72" s="1001"/>
      <c r="L72" s="1001"/>
      <c r="M72" s="1001"/>
      <c r="N72" s="1001"/>
      <c r="O72" s="1001"/>
      <c r="P72" s="1002"/>
      <c r="Q72" s="1003">
        <v>103</v>
      </c>
      <c r="R72" s="997"/>
      <c r="S72" s="997"/>
      <c r="T72" s="997"/>
      <c r="U72" s="997"/>
      <c r="V72" s="997">
        <v>101</v>
      </c>
      <c r="W72" s="997"/>
      <c r="X72" s="997"/>
      <c r="Y72" s="997"/>
      <c r="Z72" s="997"/>
      <c r="AA72" s="997">
        <v>2</v>
      </c>
      <c r="AB72" s="997"/>
      <c r="AC72" s="997"/>
      <c r="AD72" s="997"/>
      <c r="AE72" s="997"/>
      <c r="AF72" s="997">
        <v>2</v>
      </c>
      <c r="AG72" s="997"/>
      <c r="AH72" s="997"/>
      <c r="AI72" s="997"/>
      <c r="AJ72" s="997"/>
      <c r="AK72" s="997">
        <v>7</v>
      </c>
      <c r="AL72" s="997"/>
      <c r="AM72" s="997"/>
      <c r="AN72" s="997"/>
      <c r="AO72" s="997"/>
      <c r="AP72" s="997">
        <v>0</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24</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535</v>
      </c>
      <c r="C73" s="1001"/>
      <c r="D73" s="1001"/>
      <c r="E73" s="1001"/>
      <c r="F73" s="1001"/>
      <c r="G73" s="1001"/>
      <c r="H73" s="1001"/>
      <c r="I73" s="1001"/>
      <c r="J73" s="1001"/>
      <c r="K73" s="1001"/>
      <c r="L73" s="1001"/>
      <c r="M73" s="1001"/>
      <c r="N73" s="1001"/>
      <c r="O73" s="1001"/>
      <c r="P73" s="1002"/>
      <c r="Q73" s="1003">
        <v>2886</v>
      </c>
      <c r="R73" s="997"/>
      <c r="S73" s="997"/>
      <c r="T73" s="997"/>
      <c r="U73" s="997"/>
      <c r="V73" s="997">
        <v>12</v>
      </c>
      <c r="W73" s="997"/>
      <c r="X73" s="997"/>
      <c r="Y73" s="997"/>
      <c r="Z73" s="997"/>
      <c r="AA73" s="997">
        <v>2873</v>
      </c>
      <c r="AB73" s="997"/>
      <c r="AC73" s="997"/>
      <c r="AD73" s="997"/>
      <c r="AE73" s="997"/>
      <c r="AF73" s="997">
        <v>2873</v>
      </c>
      <c r="AG73" s="997"/>
      <c r="AH73" s="997"/>
      <c r="AI73" s="997"/>
      <c r="AJ73" s="997"/>
      <c r="AK73" s="997">
        <v>0</v>
      </c>
      <c r="AL73" s="997"/>
      <c r="AM73" s="997"/>
      <c r="AN73" s="997"/>
      <c r="AO73" s="997"/>
      <c r="AP73" s="997">
        <v>3413</v>
      </c>
      <c r="AQ73" s="997"/>
      <c r="AR73" s="997"/>
      <c r="AS73" s="997"/>
      <c r="AT73" s="997"/>
      <c r="AU73" s="997">
        <v>1062</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25</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hidden="1"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hidden="1"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hidden="1"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hidden="1"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hidden="1"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hidden="1"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hidden="1"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hidden="1"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hidden="1"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hidden="1"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hidden="1"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hidden="1"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hidden="1"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hidden="1"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3316</v>
      </c>
      <c r="AG88" s="985"/>
      <c r="AH88" s="985"/>
      <c r="AI88" s="985"/>
      <c r="AJ88" s="985"/>
      <c r="AK88" s="989"/>
      <c r="AL88" s="989"/>
      <c r="AM88" s="989"/>
      <c r="AN88" s="989"/>
      <c r="AO88" s="989"/>
      <c r="AP88" s="985">
        <v>7900</v>
      </c>
      <c r="AQ88" s="985"/>
      <c r="AR88" s="985"/>
      <c r="AS88" s="985"/>
      <c r="AT88" s="985"/>
      <c r="AU88" s="985">
        <v>1475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26</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v>0</v>
      </c>
      <c r="CX102" s="977"/>
      <c r="CY102" s="977"/>
      <c r="CZ102" s="977"/>
      <c r="DA102" s="978"/>
      <c r="DB102" s="976">
        <v>933</v>
      </c>
      <c r="DC102" s="977"/>
      <c r="DD102" s="977"/>
      <c r="DE102" s="977"/>
      <c r="DF102" s="978"/>
      <c r="DG102" s="976">
        <v>0</v>
      </c>
      <c r="DH102" s="977"/>
      <c r="DI102" s="977"/>
      <c r="DJ102" s="977"/>
      <c r="DK102" s="978"/>
      <c r="DL102" s="976">
        <v>0</v>
      </c>
      <c r="DM102" s="977"/>
      <c r="DN102" s="977"/>
      <c r="DO102" s="977"/>
      <c r="DP102" s="978"/>
      <c r="DQ102" s="976">
        <v>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389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392</v>
      </c>
      <c r="AB109" s="918"/>
      <c r="AC109" s="918"/>
      <c r="AD109" s="918"/>
      <c r="AE109" s="919"/>
      <c r="AF109" s="920" t="s">
        <v>282</v>
      </c>
      <c r="AG109" s="918"/>
      <c r="AH109" s="918"/>
      <c r="AI109" s="918"/>
      <c r="AJ109" s="919"/>
      <c r="AK109" s="920" t="s">
        <v>281</v>
      </c>
      <c r="AL109" s="918"/>
      <c r="AM109" s="918"/>
      <c r="AN109" s="918"/>
      <c r="AO109" s="919"/>
      <c r="AP109" s="920" t="s">
        <v>393</v>
      </c>
      <c r="AQ109" s="918"/>
      <c r="AR109" s="918"/>
      <c r="AS109" s="918"/>
      <c r="AT109" s="949"/>
      <c r="AU109" s="917" t="s">
        <v>391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392</v>
      </c>
      <c r="BR109" s="918"/>
      <c r="BS109" s="918"/>
      <c r="BT109" s="918"/>
      <c r="BU109" s="919"/>
      <c r="BV109" s="920" t="s">
        <v>282</v>
      </c>
      <c r="BW109" s="918"/>
      <c r="BX109" s="918"/>
      <c r="BY109" s="918"/>
      <c r="BZ109" s="919"/>
      <c r="CA109" s="920" t="s">
        <v>281</v>
      </c>
      <c r="CB109" s="918"/>
      <c r="CC109" s="918"/>
      <c r="CD109" s="918"/>
      <c r="CE109" s="919"/>
      <c r="CF109" s="958" t="s">
        <v>393</v>
      </c>
      <c r="CG109" s="958"/>
      <c r="CH109" s="958"/>
      <c r="CI109" s="958"/>
      <c r="CJ109" s="958"/>
      <c r="CK109" s="920" t="s">
        <v>394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392</v>
      </c>
      <c r="DH109" s="918"/>
      <c r="DI109" s="918"/>
      <c r="DJ109" s="918"/>
      <c r="DK109" s="919"/>
      <c r="DL109" s="920" t="s">
        <v>282</v>
      </c>
      <c r="DM109" s="918"/>
      <c r="DN109" s="918"/>
      <c r="DO109" s="918"/>
      <c r="DP109" s="919"/>
      <c r="DQ109" s="920" t="s">
        <v>281</v>
      </c>
      <c r="DR109" s="918"/>
      <c r="DS109" s="918"/>
      <c r="DT109" s="918"/>
      <c r="DU109" s="919"/>
      <c r="DV109" s="920" t="s">
        <v>393</v>
      </c>
      <c r="DW109" s="918"/>
      <c r="DX109" s="918"/>
      <c r="DY109" s="918"/>
      <c r="DZ109" s="949"/>
    </row>
    <row r="110" spans="1:131" s="197" customFormat="1" ht="26.25" customHeight="1">
      <c r="A110" s="787" t="s">
        <v>395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650790</v>
      </c>
      <c r="AB110" s="903"/>
      <c r="AC110" s="903"/>
      <c r="AD110" s="903"/>
      <c r="AE110" s="904"/>
      <c r="AF110" s="905">
        <v>629000</v>
      </c>
      <c r="AG110" s="903"/>
      <c r="AH110" s="903"/>
      <c r="AI110" s="903"/>
      <c r="AJ110" s="904"/>
      <c r="AK110" s="905">
        <v>635020</v>
      </c>
      <c r="AL110" s="903"/>
      <c r="AM110" s="903"/>
      <c r="AN110" s="903"/>
      <c r="AO110" s="904"/>
      <c r="AP110" s="906">
        <v>15.4</v>
      </c>
      <c r="AQ110" s="907"/>
      <c r="AR110" s="907"/>
      <c r="AS110" s="907"/>
      <c r="AT110" s="908"/>
      <c r="AU110" s="950" t="s">
        <v>61</v>
      </c>
      <c r="AV110" s="951"/>
      <c r="AW110" s="951"/>
      <c r="AX110" s="951"/>
      <c r="AY110" s="952"/>
      <c r="AZ110" s="846" t="s">
        <v>396</v>
      </c>
      <c r="BA110" s="788"/>
      <c r="BB110" s="788"/>
      <c r="BC110" s="788"/>
      <c r="BD110" s="788"/>
      <c r="BE110" s="788"/>
      <c r="BF110" s="788"/>
      <c r="BG110" s="788"/>
      <c r="BH110" s="788"/>
      <c r="BI110" s="788"/>
      <c r="BJ110" s="788"/>
      <c r="BK110" s="788"/>
      <c r="BL110" s="788"/>
      <c r="BM110" s="788"/>
      <c r="BN110" s="788"/>
      <c r="BO110" s="788"/>
      <c r="BP110" s="789"/>
      <c r="BQ110" s="829">
        <v>6758630</v>
      </c>
      <c r="BR110" s="830"/>
      <c r="BS110" s="830"/>
      <c r="BT110" s="830"/>
      <c r="BU110" s="830"/>
      <c r="BV110" s="830">
        <v>6739555</v>
      </c>
      <c r="BW110" s="830"/>
      <c r="BX110" s="830"/>
      <c r="BY110" s="830"/>
      <c r="BZ110" s="830"/>
      <c r="CA110" s="830">
        <v>6785029</v>
      </c>
      <c r="CB110" s="830"/>
      <c r="CC110" s="830"/>
      <c r="CD110" s="830"/>
      <c r="CE110" s="830"/>
      <c r="CF110" s="891">
        <v>164.7</v>
      </c>
      <c r="CG110" s="892"/>
      <c r="CH110" s="892"/>
      <c r="CI110" s="892"/>
      <c r="CJ110" s="892"/>
      <c r="CK110" s="946" t="s">
        <v>397</v>
      </c>
      <c r="CL110" s="894"/>
      <c r="CM110" s="899" t="s">
        <v>398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399</v>
      </c>
      <c r="DH110" s="830"/>
      <c r="DI110" s="830"/>
      <c r="DJ110" s="830"/>
      <c r="DK110" s="830"/>
      <c r="DL110" s="830" t="s">
        <v>399</v>
      </c>
      <c r="DM110" s="830"/>
      <c r="DN110" s="830"/>
      <c r="DO110" s="830"/>
      <c r="DP110" s="830"/>
      <c r="DQ110" s="830" t="s">
        <v>399</v>
      </c>
      <c r="DR110" s="830"/>
      <c r="DS110" s="830"/>
      <c r="DT110" s="830"/>
      <c r="DU110" s="830"/>
      <c r="DV110" s="831" t="s">
        <v>399</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401</v>
      </c>
      <c r="BA111" s="798"/>
      <c r="BB111" s="798"/>
      <c r="BC111" s="798"/>
      <c r="BD111" s="798"/>
      <c r="BE111" s="798"/>
      <c r="BF111" s="798"/>
      <c r="BG111" s="798"/>
      <c r="BH111" s="798"/>
      <c r="BI111" s="798"/>
      <c r="BJ111" s="798"/>
      <c r="BK111" s="798"/>
      <c r="BL111" s="798"/>
      <c r="BM111" s="798"/>
      <c r="BN111" s="798"/>
      <c r="BO111" s="798"/>
      <c r="BP111" s="799"/>
      <c r="BQ111" s="800">
        <v>194096</v>
      </c>
      <c r="BR111" s="801"/>
      <c r="BS111" s="801"/>
      <c r="BT111" s="801"/>
      <c r="BU111" s="801"/>
      <c r="BV111" s="801">
        <v>161757</v>
      </c>
      <c r="BW111" s="801"/>
      <c r="BX111" s="801"/>
      <c r="BY111" s="801"/>
      <c r="BZ111" s="801"/>
      <c r="CA111" s="801">
        <v>129591</v>
      </c>
      <c r="CB111" s="801"/>
      <c r="CC111" s="801"/>
      <c r="CD111" s="801"/>
      <c r="CE111" s="801"/>
      <c r="CF111" s="878">
        <v>3.1</v>
      </c>
      <c r="CG111" s="879"/>
      <c r="CH111" s="879"/>
      <c r="CI111" s="879"/>
      <c r="CJ111" s="879"/>
      <c r="CK111" s="947"/>
      <c r="CL111" s="896"/>
      <c r="CM111" s="833" t="s">
        <v>402</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403</v>
      </c>
      <c r="B112" s="933"/>
      <c r="C112" s="798" t="s">
        <v>404</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405</v>
      </c>
      <c r="BA112" s="798"/>
      <c r="BB112" s="798"/>
      <c r="BC112" s="798"/>
      <c r="BD112" s="798"/>
      <c r="BE112" s="798"/>
      <c r="BF112" s="798"/>
      <c r="BG112" s="798"/>
      <c r="BH112" s="798"/>
      <c r="BI112" s="798"/>
      <c r="BJ112" s="798"/>
      <c r="BK112" s="798"/>
      <c r="BL112" s="798"/>
      <c r="BM112" s="798"/>
      <c r="BN112" s="798"/>
      <c r="BO112" s="798"/>
      <c r="BP112" s="799"/>
      <c r="BQ112" s="800">
        <v>3699238</v>
      </c>
      <c r="BR112" s="801"/>
      <c r="BS112" s="801"/>
      <c r="BT112" s="801"/>
      <c r="BU112" s="801"/>
      <c r="BV112" s="801">
        <v>3615749</v>
      </c>
      <c r="BW112" s="801"/>
      <c r="BX112" s="801"/>
      <c r="BY112" s="801"/>
      <c r="BZ112" s="801"/>
      <c r="CA112" s="801">
        <v>3295122</v>
      </c>
      <c r="CB112" s="801"/>
      <c r="CC112" s="801"/>
      <c r="CD112" s="801"/>
      <c r="CE112" s="801"/>
      <c r="CF112" s="878">
        <v>80</v>
      </c>
      <c r="CG112" s="879"/>
      <c r="CH112" s="879"/>
      <c r="CI112" s="879"/>
      <c r="CJ112" s="879"/>
      <c r="CK112" s="947"/>
      <c r="CL112" s="896"/>
      <c r="CM112" s="833" t="s">
        <v>406</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407</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270153</v>
      </c>
      <c r="AB113" s="939"/>
      <c r="AC113" s="939"/>
      <c r="AD113" s="939"/>
      <c r="AE113" s="940"/>
      <c r="AF113" s="941">
        <v>291122</v>
      </c>
      <c r="AG113" s="939"/>
      <c r="AH113" s="939"/>
      <c r="AI113" s="939"/>
      <c r="AJ113" s="940"/>
      <c r="AK113" s="941">
        <v>285995</v>
      </c>
      <c r="AL113" s="939"/>
      <c r="AM113" s="939"/>
      <c r="AN113" s="939"/>
      <c r="AO113" s="940"/>
      <c r="AP113" s="942">
        <v>6.9</v>
      </c>
      <c r="AQ113" s="943"/>
      <c r="AR113" s="943"/>
      <c r="AS113" s="943"/>
      <c r="AT113" s="944"/>
      <c r="AU113" s="953"/>
      <c r="AV113" s="954"/>
      <c r="AW113" s="954"/>
      <c r="AX113" s="954"/>
      <c r="AY113" s="955"/>
      <c r="AZ113" s="797" t="s">
        <v>408</v>
      </c>
      <c r="BA113" s="798"/>
      <c r="BB113" s="798"/>
      <c r="BC113" s="798"/>
      <c r="BD113" s="798"/>
      <c r="BE113" s="798"/>
      <c r="BF113" s="798"/>
      <c r="BG113" s="798"/>
      <c r="BH113" s="798"/>
      <c r="BI113" s="798"/>
      <c r="BJ113" s="798"/>
      <c r="BK113" s="798"/>
      <c r="BL113" s="798"/>
      <c r="BM113" s="798"/>
      <c r="BN113" s="798"/>
      <c r="BO113" s="798"/>
      <c r="BP113" s="799"/>
      <c r="BQ113" s="800">
        <v>320856</v>
      </c>
      <c r="BR113" s="801"/>
      <c r="BS113" s="801"/>
      <c r="BT113" s="801"/>
      <c r="BU113" s="801"/>
      <c r="BV113" s="801">
        <v>534791</v>
      </c>
      <c r="BW113" s="801"/>
      <c r="BX113" s="801"/>
      <c r="BY113" s="801"/>
      <c r="BZ113" s="801"/>
      <c r="CA113" s="801">
        <v>1474254</v>
      </c>
      <c r="CB113" s="801"/>
      <c r="CC113" s="801"/>
      <c r="CD113" s="801"/>
      <c r="CE113" s="801"/>
      <c r="CF113" s="878">
        <v>35.799999999999997</v>
      </c>
      <c r="CG113" s="879"/>
      <c r="CH113" s="879"/>
      <c r="CI113" s="879"/>
      <c r="CJ113" s="879"/>
      <c r="CK113" s="947"/>
      <c r="CL113" s="896"/>
      <c r="CM113" s="833" t="s">
        <v>409</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410</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62156</v>
      </c>
      <c r="AB114" s="814"/>
      <c r="AC114" s="814"/>
      <c r="AD114" s="814"/>
      <c r="AE114" s="815"/>
      <c r="AF114" s="816">
        <v>56293</v>
      </c>
      <c r="AG114" s="814"/>
      <c r="AH114" s="814"/>
      <c r="AI114" s="814"/>
      <c r="AJ114" s="815"/>
      <c r="AK114" s="816">
        <v>61927</v>
      </c>
      <c r="AL114" s="814"/>
      <c r="AM114" s="814"/>
      <c r="AN114" s="814"/>
      <c r="AO114" s="815"/>
      <c r="AP114" s="784">
        <v>1.5</v>
      </c>
      <c r="AQ114" s="785"/>
      <c r="AR114" s="785"/>
      <c r="AS114" s="785"/>
      <c r="AT114" s="786"/>
      <c r="AU114" s="953"/>
      <c r="AV114" s="954"/>
      <c r="AW114" s="954"/>
      <c r="AX114" s="954"/>
      <c r="AY114" s="955"/>
      <c r="AZ114" s="797" t="s">
        <v>411</v>
      </c>
      <c r="BA114" s="798"/>
      <c r="BB114" s="798"/>
      <c r="BC114" s="798"/>
      <c r="BD114" s="798"/>
      <c r="BE114" s="798"/>
      <c r="BF114" s="798"/>
      <c r="BG114" s="798"/>
      <c r="BH114" s="798"/>
      <c r="BI114" s="798"/>
      <c r="BJ114" s="798"/>
      <c r="BK114" s="798"/>
      <c r="BL114" s="798"/>
      <c r="BM114" s="798"/>
      <c r="BN114" s="798"/>
      <c r="BO114" s="798"/>
      <c r="BP114" s="799"/>
      <c r="BQ114" s="800">
        <v>1439116</v>
      </c>
      <c r="BR114" s="801"/>
      <c r="BS114" s="801"/>
      <c r="BT114" s="801"/>
      <c r="BU114" s="801"/>
      <c r="BV114" s="801">
        <v>1344458</v>
      </c>
      <c r="BW114" s="801"/>
      <c r="BX114" s="801"/>
      <c r="BY114" s="801"/>
      <c r="BZ114" s="801"/>
      <c r="CA114" s="801">
        <v>1924714</v>
      </c>
      <c r="CB114" s="801"/>
      <c r="CC114" s="801"/>
      <c r="CD114" s="801"/>
      <c r="CE114" s="801"/>
      <c r="CF114" s="878">
        <v>46.7</v>
      </c>
      <c r="CG114" s="879"/>
      <c r="CH114" s="879"/>
      <c r="CI114" s="879"/>
      <c r="CJ114" s="879"/>
      <c r="CK114" s="947"/>
      <c r="CL114" s="896"/>
      <c r="CM114" s="833" t="s">
        <v>412</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413</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414</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v>82353</v>
      </c>
      <c r="BW115" s="801"/>
      <c r="BX115" s="801"/>
      <c r="BY115" s="801"/>
      <c r="BZ115" s="801"/>
      <c r="CA115" s="801">
        <v>73057</v>
      </c>
      <c r="CB115" s="801"/>
      <c r="CC115" s="801"/>
      <c r="CD115" s="801"/>
      <c r="CE115" s="801"/>
      <c r="CF115" s="878">
        <v>1.8</v>
      </c>
      <c r="CG115" s="879"/>
      <c r="CH115" s="879"/>
      <c r="CI115" s="879"/>
      <c r="CJ115" s="879"/>
      <c r="CK115" s="947"/>
      <c r="CL115" s="896"/>
      <c r="CM115" s="797" t="s">
        <v>415</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416</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417</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418</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194096</v>
      </c>
      <c r="DH116" s="814"/>
      <c r="DI116" s="814"/>
      <c r="DJ116" s="814"/>
      <c r="DK116" s="815"/>
      <c r="DL116" s="816">
        <v>161757</v>
      </c>
      <c r="DM116" s="814"/>
      <c r="DN116" s="814"/>
      <c r="DO116" s="814"/>
      <c r="DP116" s="815"/>
      <c r="DQ116" s="816">
        <v>129591</v>
      </c>
      <c r="DR116" s="814"/>
      <c r="DS116" s="814"/>
      <c r="DT116" s="814"/>
      <c r="DU116" s="815"/>
      <c r="DV116" s="784">
        <v>3.1</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419</v>
      </c>
      <c r="Z117" s="919"/>
      <c r="AA117" s="924">
        <v>983099</v>
      </c>
      <c r="AB117" s="925"/>
      <c r="AC117" s="925"/>
      <c r="AD117" s="925"/>
      <c r="AE117" s="926"/>
      <c r="AF117" s="928">
        <v>976415</v>
      </c>
      <c r="AG117" s="925"/>
      <c r="AH117" s="925"/>
      <c r="AI117" s="925"/>
      <c r="AJ117" s="926"/>
      <c r="AK117" s="928">
        <v>982942</v>
      </c>
      <c r="AL117" s="925"/>
      <c r="AM117" s="925"/>
      <c r="AN117" s="925"/>
      <c r="AO117" s="926"/>
      <c r="AP117" s="929"/>
      <c r="AQ117" s="930"/>
      <c r="AR117" s="930"/>
      <c r="AS117" s="930"/>
      <c r="AT117" s="931"/>
      <c r="AU117" s="953"/>
      <c r="AV117" s="954"/>
      <c r="AW117" s="954"/>
      <c r="AX117" s="954"/>
      <c r="AY117" s="955"/>
      <c r="AZ117" s="875" t="s">
        <v>420</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421</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394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392</v>
      </c>
      <c r="AB118" s="918"/>
      <c r="AC118" s="918"/>
      <c r="AD118" s="918"/>
      <c r="AE118" s="919"/>
      <c r="AF118" s="920" t="s">
        <v>282</v>
      </c>
      <c r="AG118" s="918"/>
      <c r="AH118" s="918"/>
      <c r="AI118" s="918"/>
      <c r="AJ118" s="919"/>
      <c r="AK118" s="920" t="s">
        <v>281</v>
      </c>
      <c r="AL118" s="918"/>
      <c r="AM118" s="918"/>
      <c r="AN118" s="918"/>
      <c r="AO118" s="919"/>
      <c r="AP118" s="921" t="s">
        <v>393</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422</v>
      </c>
      <c r="BP118" s="868"/>
      <c r="BQ118" s="887">
        <v>12411936</v>
      </c>
      <c r="BR118" s="888"/>
      <c r="BS118" s="888"/>
      <c r="BT118" s="888"/>
      <c r="BU118" s="888"/>
      <c r="BV118" s="888">
        <v>12478663</v>
      </c>
      <c r="BW118" s="888"/>
      <c r="BX118" s="888"/>
      <c r="BY118" s="888"/>
      <c r="BZ118" s="888"/>
      <c r="CA118" s="888">
        <v>13681767</v>
      </c>
      <c r="CB118" s="888"/>
      <c r="CC118" s="888"/>
      <c r="CD118" s="888"/>
      <c r="CE118" s="888"/>
      <c r="CF118" s="773"/>
      <c r="CG118" s="774"/>
      <c r="CH118" s="774"/>
      <c r="CI118" s="774"/>
      <c r="CJ118" s="871"/>
      <c r="CK118" s="947"/>
      <c r="CL118" s="896"/>
      <c r="CM118" s="833" t="s">
        <v>423</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397</v>
      </c>
      <c r="B119" s="894"/>
      <c r="C119" s="899" t="s">
        <v>398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424</v>
      </c>
      <c r="AV119" s="910"/>
      <c r="AW119" s="910"/>
      <c r="AX119" s="910"/>
      <c r="AY119" s="911"/>
      <c r="AZ119" s="846" t="s">
        <v>425</v>
      </c>
      <c r="BA119" s="788"/>
      <c r="BB119" s="788"/>
      <c r="BC119" s="788"/>
      <c r="BD119" s="788"/>
      <c r="BE119" s="788"/>
      <c r="BF119" s="788"/>
      <c r="BG119" s="788"/>
      <c r="BH119" s="788"/>
      <c r="BI119" s="788"/>
      <c r="BJ119" s="788"/>
      <c r="BK119" s="788"/>
      <c r="BL119" s="788"/>
      <c r="BM119" s="788"/>
      <c r="BN119" s="788"/>
      <c r="BO119" s="788"/>
      <c r="BP119" s="789"/>
      <c r="BQ119" s="829">
        <v>5108599</v>
      </c>
      <c r="BR119" s="830"/>
      <c r="BS119" s="830"/>
      <c r="BT119" s="830"/>
      <c r="BU119" s="830"/>
      <c r="BV119" s="830">
        <v>4833235</v>
      </c>
      <c r="BW119" s="830"/>
      <c r="BX119" s="830"/>
      <c r="BY119" s="830"/>
      <c r="BZ119" s="830"/>
      <c r="CA119" s="830">
        <v>4832342</v>
      </c>
      <c r="CB119" s="830"/>
      <c r="CC119" s="830"/>
      <c r="CD119" s="830"/>
      <c r="CE119" s="830"/>
      <c r="CF119" s="891">
        <v>117.3</v>
      </c>
      <c r="CG119" s="892"/>
      <c r="CH119" s="892"/>
      <c r="CI119" s="892"/>
      <c r="CJ119" s="892"/>
      <c r="CK119" s="948"/>
      <c r="CL119" s="898"/>
      <c r="CM119" s="855" t="s">
        <v>426</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402</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427</v>
      </c>
      <c r="BA120" s="798"/>
      <c r="BB120" s="798"/>
      <c r="BC120" s="798"/>
      <c r="BD120" s="798"/>
      <c r="BE120" s="798"/>
      <c r="BF120" s="798"/>
      <c r="BG120" s="798"/>
      <c r="BH120" s="798"/>
      <c r="BI120" s="798"/>
      <c r="BJ120" s="798"/>
      <c r="BK120" s="798"/>
      <c r="BL120" s="798"/>
      <c r="BM120" s="798"/>
      <c r="BN120" s="798"/>
      <c r="BO120" s="798"/>
      <c r="BP120" s="799"/>
      <c r="BQ120" s="800">
        <v>112340</v>
      </c>
      <c r="BR120" s="801"/>
      <c r="BS120" s="801"/>
      <c r="BT120" s="801"/>
      <c r="BU120" s="801"/>
      <c r="BV120" s="801">
        <v>992901</v>
      </c>
      <c r="BW120" s="801"/>
      <c r="BX120" s="801"/>
      <c r="BY120" s="801"/>
      <c r="BZ120" s="801"/>
      <c r="CA120" s="801">
        <v>1629946</v>
      </c>
      <c r="CB120" s="801"/>
      <c r="CC120" s="801"/>
      <c r="CD120" s="801"/>
      <c r="CE120" s="801"/>
      <c r="CF120" s="878">
        <v>39.6</v>
      </c>
      <c r="CG120" s="879"/>
      <c r="CH120" s="879"/>
      <c r="CI120" s="879"/>
      <c r="CJ120" s="879"/>
      <c r="CK120" s="880" t="s">
        <v>428</v>
      </c>
      <c r="CL120" s="840"/>
      <c r="CM120" s="840"/>
      <c r="CN120" s="840"/>
      <c r="CO120" s="841"/>
      <c r="CP120" s="884" t="s">
        <v>429</v>
      </c>
      <c r="CQ120" s="885"/>
      <c r="CR120" s="885"/>
      <c r="CS120" s="885"/>
      <c r="CT120" s="885"/>
      <c r="CU120" s="885"/>
      <c r="CV120" s="885"/>
      <c r="CW120" s="885"/>
      <c r="CX120" s="885"/>
      <c r="CY120" s="885"/>
      <c r="CZ120" s="885"/>
      <c r="DA120" s="885"/>
      <c r="DB120" s="885"/>
      <c r="DC120" s="885"/>
      <c r="DD120" s="885"/>
      <c r="DE120" s="885"/>
      <c r="DF120" s="886"/>
      <c r="DG120" s="829" t="s">
        <v>109</v>
      </c>
      <c r="DH120" s="830"/>
      <c r="DI120" s="830"/>
      <c r="DJ120" s="830"/>
      <c r="DK120" s="830"/>
      <c r="DL120" s="830">
        <v>3379960</v>
      </c>
      <c r="DM120" s="830"/>
      <c r="DN120" s="830"/>
      <c r="DO120" s="830"/>
      <c r="DP120" s="830"/>
      <c r="DQ120" s="830">
        <v>3110001</v>
      </c>
      <c r="DR120" s="830"/>
      <c r="DS120" s="830"/>
      <c r="DT120" s="830"/>
      <c r="DU120" s="830"/>
      <c r="DV120" s="831">
        <v>75.5</v>
      </c>
      <c r="DW120" s="831"/>
      <c r="DX120" s="831"/>
      <c r="DY120" s="831"/>
      <c r="DZ120" s="832"/>
    </row>
    <row r="121" spans="1:130" s="197" customFormat="1" ht="26.25" customHeight="1">
      <c r="A121" s="895"/>
      <c r="B121" s="896"/>
      <c r="C121" s="872" t="s">
        <v>430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431</v>
      </c>
      <c r="BA121" s="876"/>
      <c r="BB121" s="876"/>
      <c r="BC121" s="876"/>
      <c r="BD121" s="876"/>
      <c r="BE121" s="876"/>
      <c r="BF121" s="876"/>
      <c r="BG121" s="876"/>
      <c r="BH121" s="876"/>
      <c r="BI121" s="876"/>
      <c r="BJ121" s="876"/>
      <c r="BK121" s="876"/>
      <c r="BL121" s="876"/>
      <c r="BM121" s="876"/>
      <c r="BN121" s="876"/>
      <c r="BO121" s="876"/>
      <c r="BP121" s="877"/>
      <c r="BQ121" s="887">
        <v>8317837</v>
      </c>
      <c r="BR121" s="888"/>
      <c r="BS121" s="888"/>
      <c r="BT121" s="888"/>
      <c r="BU121" s="888"/>
      <c r="BV121" s="888">
        <v>8281348</v>
      </c>
      <c r="BW121" s="888"/>
      <c r="BX121" s="888"/>
      <c r="BY121" s="888"/>
      <c r="BZ121" s="888"/>
      <c r="CA121" s="888">
        <v>8798531</v>
      </c>
      <c r="CB121" s="888"/>
      <c r="CC121" s="888"/>
      <c r="CD121" s="888"/>
      <c r="CE121" s="888"/>
      <c r="CF121" s="889">
        <v>213.6</v>
      </c>
      <c r="CG121" s="890"/>
      <c r="CH121" s="890"/>
      <c r="CI121" s="890"/>
      <c r="CJ121" s="890"/>
      <c r="CK121" s="881"/>
      <c r="CL121" s="842"/>
      <c r="CM121" s="842"/>
      <c r="CN121" s="842"/>
      <c r="CO121" s="843"/>
      <c r="CP121" s="858" t="s">
        <v>432</v>
      </c>
      <c r="CQ121" s="859"/>
      <c r="CR121" s="859"/>
      <c r="CS121" s="859"/>
      <c r="CT121" s="859"/>
      <c r="CU121" s="859"/>
      <c r="CV121" s="859"/>
      <c r="CW121" s="859"/>
      <c r="CX121" s="859"/>
      <c r="CY121" s="859"/>
      <c r="CZ121" s="859"/>
      <c r="DA121" s="859"/>
      <c r="DB121" s="859"/>
      <c r="DC121" s="859"/>
      <c r="DD121" s="859"/>
      <c r="DE121" s="859"/>
      <c r="DF121" s="860"/>
      <c r="DG121" s="800">
        <v>289414</v>
      </c>
      <c r="DH121" s="801"/>
      <c r="DI121" s="801"/>
      <c r="DJ121" s="801"/>
      <c r="DK121" s="801"/>
      <c r="DL121" s="801">
        <v>235789</v>
      </c>
      <c r="DM121" s="801"/>
      <c r="DN121" s="801"/>
      <c r="DO121" s="801"/>
      <c r="DP121" s="801"/>
      <c r="DQ121" s="801">
        <v>185121</v>
      </c>
      <c r="DR121" s="801"/>
      <c r="DS121" s="801"/>
      <c r="DT121" s="801"/>
      <c r="DU121" s="801"/>
      <c r="DV121" s="853">
        <v>4.5</v>
      </c>
      <c r="DW121" s="853"/>
      <c r="DX121" s="853"/>
      <c r="DY121" s="853"/>
      <c r="DZ121" s="854"/>
    </row>
    <row r="122" spans="1:130" s="197" customFormat="1" ht="26.25" customHeight="1">
      <c r="A122" s="895"/>
      <c r="B122" s="896"/>
      <c r="C122" s="833" t="s">
        <v>412</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433</v>
      </c>
      <c r="BP122" s="868"/>
      <c r="BQ122" s="869">
        <v>13538776</v>
      </c>
      <c r="BR122" s="870"/>
      <c r="BS122" s="870"/>
      <c r="BT122" s="870"/>
      <c r="BU122" s="870"/>
      <c r="BV122" s="870">
        <v>14107484</v>
      </c>
      <c r="BW122" s="870"/>
      <c r="BX122" s="870"/>
      <c r="BY122" s="870"/>
      <c r="BZ122" s="870"/>
      <c r="CA122" s="870">
        <v>15260819</v>
      </c>
      <c r="CB122" s="870"/>
      <c r="CC122" s="870"/>
      <c r="CD122" s="870"/>
      <c r="CE122" s="870"/>
      <c r="CF122" s="773"/>
      <c r="CG122" s="774"/>
      <c r="CH122" s="774"/>
      <c r="CI122" s="774"/>
      <c r="CJ122" s="871"/>
      <c r="CK122" s="881"/>
      <c r="CL122" s="842"/>
      <c r="CM122" s="842"/>
      <c r="CN122" s="842"/>
      <c r="CO122" s="843"/>
      <c r="CP122" s="858" t="s">
        <v>434</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418</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435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421</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437</v>
      </c>
      <c r="CQ124" s="859"/>
      <c r="CR124" s="859"/>
      <c r="CS124" s="859"/>
      <c r="CT124" s="859"/>
      <c r="CU124" s="859"/>
      <c r="CV124" s="859"/>
      <c r="CW124" s="859"/>
      <c r="CX124" s="859"/>
      <c r="CY124" s="859"/>
      <c r="CZ124" s="859"/>
      <c r="DA124" s="859"/>
      <c r="DB124" s="859"/>
      <c r="DC124" s="859"/>
      <c r="DD124" s="859"/>
      <c r="DE124" s="859"/>
      <c r="DF124" s="860"/>
      <c r="DG124" s="746">
        <v>3409824</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c r="A125" s="895"/>
      <c r="B125" s="896"/>
      <c r="C125" s="833" t="s">
        <v>423</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438</v>
      </c>
      <c r="CL125" s="840"/>
      <c r="CM125" s="840"/>
      <c r="CN125" s="840"/>
      <c r="CO125" s="841"/>
      <c r="CP125" s="846" t="s">
        <v>439</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c r="A126" s="895"/>
      <c r="B126" s="896"/>
      <c r="C126" s="833" t="s">
        <v>426</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440</v>
      </c>
      <c r="AY126" s="794"/>
      <c r="AZ126" s="794"/>
      <c r="BA126" s="794"/>
      <c r="BB126" s="794"/>
      <c r="BC126" s="794"/>
      <c r="BD126" s="794"/>
      <c r="BE126" s="795"/>
      <c r="BF126" s="793" t="s">
        <v>441</v>
      </c>
      <c r="BG126" s="794"/>
      <c r="BH126" s="794"/>
      <c r="BI126" s="794"/>
      <c r="BJ126" s="794"/>
      <c r="BK126" s="794"/>
      <c r="BL126" s="795"/>
      <c r="BM126" s="793" t="s">
        <v>442</v>
      </c>
      <c r="BN126" s="794"/>
      <c r="BO126" s="794"/>
      <c r="BP126" s="794"/>
      <c r="BQ126" s="794"/>
      <c r="BR126" s="794"/>
      <c r="BS126" s="795"/>
      <c r="BT126" s="793" t="s">
        <v>443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444</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v>82353</v>
      </c>
      <c r="DM126" s="801"/>
      <c r="DN126" s="801"/>
      <c r="DO126" s="801"/>
      <c r="DP126" s="801"/>
      <c r="DQ126" s="801">
        <v>73057</v>
      </c>
      <c r="DR126" s="801"/>
      <c r="DS126" s="801"/>
      <c r="DT126" s="801"/>
      <c r="DU126" s="801"/>
      <c r="DV126" s="853">
        <v>1.8</v>
      </c>
      <c r="DW126" s="853"/>
      <c r="DX126" s="853"/>
      <c r="DY126" s="853"/>
      <c r="DZ126" s="854"/>
    </row>
    <row r="127" spans="1:130" s="197" customFormat="1" ht="26.25" customHeight="1" thickBot="1">
      <c r="A127" s="897"/>
      <c r="B127" s="898"/>
      <c r="C127" s="855" t="s">
        <v>445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436</v>
      </c>
      <c r="AB127" s="814"/>
      <c r="AC127" s="814"/>
      <c r="AD127" s="814"/>
      <c r="AE127" s="815"/>
      <c r="AF127" s="816" t="s">
        <v>436</v>
      </c>
      <c r="AG127" s="814"/>
      <c r="AH127" s="814"/>
      <c r="AI127" s="814"/>
      <c r="AJ127" s="815"/>
      <c r="AK127" s="816" t="s">
        <v>436</v>
      </c>
      <c r="AL127" s="814"/>
      <c r="AM127" s="814"/>
      <c r="AN127" s="814"/>
      <c r="AO127" s="815"/>
      <c r="AP127" s="784" t="s">
        <v>436</v>
      </c>
      <c r="AQ127" s="785"/>
      <c r="AR127" s="785"/>
      <c r="AS127" s="785"/>
      <c r="AT127" s="786"/>
      <c r="AU127" s="233"/>
      <c r="AV127" s="233"/>
      <c r="AW127" s="233"/>
      <c r="AX127" s="787" t="s">
        <v>446</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447</v>
      </c>
      <c r="CQ127" s="782"/>
      <c r="CR127" s="782"/>
      <c r="CS127" s="782"/>
      <c r="CT127" s="782"/>
      <c r="CU127" s="782"/>
      <c r="CV127" s="782"/>
      <c r="CW127" s="782"/>
      <c r="CX127" s="782"/>
      <c r="CY127" s="782"/>
      <c r="CZ127" s="782"/>
      <c r="DA127" s="782"/>
      <c r="DB127" s="782"/>
      <c r="DC127" s="782"/>
      <c r="DD127" s="782"/>
      <c r="DE127" s="782"/>
      <c r="DF127" s="783"/>
      <c r="DG127" s="849" t="s">
        <v>448</v>
      </c>
      <c r="DH127" s="850"/>
      <c r="DI127" s="850"/>
      <c r="DJ127" s="850"/>
      <c r="DK127" s="850"/>
      <c r="DL127" s="850" t="s">
        <v>449</v>
      </c>
      <c r="DM127" s="850"/>
      <c r="DN127" s="850"/>
      <c r="DO127" s="850"/>
      <c r="DP127" s="850"/>
      <c r="DQ127" s="850" t="s">
        <v>449</v>
      </c>
      <c r="DR127" s="850"/>
      <c r="DS127" s="850"/>
      <c r="DT127" s="850"/>
      <c r="DU127" s="850"/>
      <c r="DV127" s="851" t="s">
        <v>449</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62212</v>
      </c>
      <c r="AB128" s="754"/>
      <c r="AC128" s="754"/>
      <c r="AD128" s="754"/>
      <c r="AE128" s="755"/>
      <c r="AF128" s="756">
        <v>29512</v>
      </c>
      <c r="AG128" s="754"/>
      <c r="AH128" s="754"/>
      <c r="AI128" s="754"/>
      <c r="AJ128" s="755"/>
      <c r="AK128" s="756">
        <v>18313</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436</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4682204</v>
      </c>
      <c r="AB129" s="814"/>
      <c r="AC129" s="814"/>
      <c r="AD129" s="814"/>
      <c r="AE129" s="815"/>
      <c r="AF129" s="816">
        <v>4694987</v>
      </c>
      <c r="AG129" s="814"/>
      <c r="AH129" s="814"/>
      <c r="AI129" s="814"/>
      <c r="AJ129" s="815"/>
      <c r="AK129" s="816">
        <v>4822222</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5.8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683965</v>
      </c>
      <c r="AB130" s="814"/>
      <c r="AC130" s="814"/>
      <c r="AD130" s="814"/>
      <c r="AE130" s="815"/>
      <c r="AF130" s="816">
        <v>739417</v>
      </c>
      <c r="AG130" s="814"/>
      <c r="AH130" s="814"/>
      <c r="AI130" s="814"/>
      <c r="AJ130" s="815"/>
      <c r="AK130" s="816">
        <v>702107</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t="s">
        <v>458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3998239</v>
      </c>
      <c r="AB131" s="747"/>
      <c r="AC131" s="747"/>
      <c r="AD131" s="747"/>
      <c r="AE131" s="748"/>
      <c r="AF131" s="749">
        <v>3955570</v>
      </c>
      <c r="AG131" s="747"/>
      <c r="AH131" s="747"/>
      <c r="AI131" s="747"/>
      <c r="AJ131" s="748"/>
      <c r="AK131" s="749">
        <v>4120115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5.9256587710000002</v>
      </c>
      <c r="AB132" s="770"/>
      <c r="AC132" s="770"/>
      <c r="AD132" s="770"/>
      <c r="AE132" s="771"/>
      <c r="AF132" s="772">
        <v>5.2454134300000002</v>
      </c>
      <c r="AG132" s="770"/>
      <c r="AH132" s="770"/>
      <c r="AI132" s="770"/>
      <c r="AJ132" s="771"/>
      <c r="AK132" s="772">
        <v>6.3717153529999999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6.9</v>
      </c>
      <c r="AB133" s="779"/>
      <c r="AC133" s="779"/>
      <c r="AD133" s="779"/>
      <c r="AE133" s="780"/>
      <c r="AF133" s="778">
        <v>5.6</v>
      </c>
      <c r="AG133" s="779"/>
      <c r="AH133" s="779"/>
      <c r="AI133" s="779"/>
      <c r="AJ133" s="780"/>
      <c r="AK133" s="778">
        <v>5.8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34"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44" t="s">
        <v>465</v>
      </c>
      <c r="L7" s="254"/>
      <c r="M7" s="255" t="s">
        <v>466</v>
      </c>
      <c r="N7" s="256"/>
    </row>
    <row r="8" spans="1:16">
      <c r="A8" s="248"/>
      <c r="B8" s="244"/>
      <c r="C8" s="244"/>
      <c r="D8" s="244"/>
      <c r="E8" s="244"/>
      <c r="F8" s="244"/>
      <c r="G8" s="257"/>
      <c r="H8" s="258"/>
      <c r="I8" s="258"/>
      <c r="J8" s="259"/>
      <c r="K8" s="1145"/>
      <c r="L8" s="260" t="s">
        <v>467</v>
      </c>
      <c r="M8" s="261" t="s">
        <v>468</v>
      </c>
      <c r="N8" s="262" t="s">
        <v>469</v>
      </c>
    </row>
    <row r="9" spans="1:16">
      <c r="A9" s="248"/>
      <c r="B9" s="244"/>
      <c r="C9" s="244"/>
      <c r="D9" s="244"/>
      <c r="E9" s="244"/>
      <c r="F9" s="244"/>
      <c r="G9" s="1158" t="s">
        <v>470</v>
      </c>
      <c r="H9" s="1159"/>
      <c r="I9" s="1159"/>
      <c r="J9" s="1160"/>
      <c r="K9" s="263">
        <v>1454116</v>
      </c>
      <c r="L9" s="264">
        <v>78283</v>
      </c>
      <c r="M9" s="265">
        <v>80077</v>
      </c>
      <c r="N9" s="266">
        <v>-2.2000000000000002</v>
      </c>
    </row>
    <row r="10" spans="1:16">
      <c r="A10" s="248"/>
      <c r="B10" s="244"/>
      <c r="C10" s="244"/>
      <c r="D10" s="244"/>
      <c r="E10" s="244"/>
      <c r="F10" s="244"/>
      <c r="G10" s="1158" t="s">
        <v>471</v>
      </c>
      <c r="H10" s="1159"/>
      <c r="I10" s="1159"/>
      <c r="J10" s="1160"/>
      <c r="K10" s="267">
        <v>189998</v>
      </c>
      <c r="L10" s="268">
        <v>10229</v>
      </c>
      <c r="M10" s="269">
        <v>7955</v>
      </c>
      <c r="N10" s="270">
        <v>28.6</v>
      </c>
    </row>
    <row r="11" spans="1:16" ht="13.5" customHeight="1">
      <c r="A11" s="248"/>
      <c r="B11" s="244"/>
      <c r="C11" s="244"/>
      <c r="D11" s="244"/>
      <c r="E11" s="244"/>
      <c r="F11" s="244"/>
      <c r="G11" s="1158" t="s">
        <v>472</v>
      </c>
      <c r="H11" s="1159"/>
      <c r="I11" s="1159"/>
      <c r="J11" s="1160"/>
      <c r="K11" s="267">
        <v>420591</v>
      </c>
      <c r="L11" s="268">
        <v>22643</v>
      </c>
      <c r="M11" s="269">
        <v>10951</v>
      </c>
      <c r="N11" s="270">
        <v>106.8</v>
      </c>
    </row>
    <row r="12" spans="1:16" ht="13.5" customHeight="1">
      <c r="A12" s="248"/>
      <c r="B12" s="244"/>
      <c r="C12" s="244"/>
      <c r="D12" s="244"/>
      <c r="E12" s="244"/>
      <c r="F12" s="244"/>
      <c r="G12" s="1158" t="s">
        <v>473</v>
      </c>
      <c r="H12" s="1159"/>
      <c r="I12" s="1159"/>
      <c r="J12" s="1160"/>
      <c r="K12" s="267">
        <v>12935</v>
      </c>
      <c r="L12" s="268">
        <v>696</v>
      </c>
      <c r="M12" s="269">
        <v>416</v>
      </c>
      <c r="N12" s="270">
        <v>67.3</v>
      </c>
    </row>
    <row r="13" spans="1:16" ht="13.5" customHeight="1">
      <c r="A13" s="248"/>
      <c r="B13" s="244"/>
      <c r="C13" s="244"/>
      <c r="D13" s="244"/>
      <c r="E13" s="244"/>
      <c r="F13" s="244"/>
      <c r="G13" s="1158" t="s">
        <v>474</v>
      </c>
      <c r="H13" s="1159"/>
      <c r="I13" s="1159"/>
      <c r="J13" s="1160"/>
      <c r="K13" s="267" t="s">
        <v>475</v>
      </c>
      <c r="L13" s="268" t="s">
        <v>475</v>
      </c>
      <c r="M13" s="269" t="s">
        <v>475</v>
      </c>
      <c r="N13" s="270" t="s">
        <v>475</v>
      </c>
    </row>
    <row r="14" spans="1:16" ht="13.5" customHeight="1">
      <c r="A14" s="248"/>
      <c r="B14" s="244"/>
      <c r="C14" s="244"/>
      <c r="D14" s="244"/>
      <c r="E14" s="244"/>
      <c r="F14" s="244"/>
      <c r="G14" s="1158" t="s">
        <v>476</v>
      </c>
      <c r="H14" s="1159"/>
      <c r="I14" s="1159"/>
      <c r="J14" s="1160"/>
      <c r="K14" s="267">
        <v>49325</v>
      </c>
      <c r="L14" s="268">
        <v>2655</v>
      </c>
      <c r="M14" s="269">
        <v>3811</v>
      </c>
      <c r="N14" s="270">
        <v>-30.3</v>
      </c>
    </row>
    <row r="15" spans="1:16" ht="13.5" customHeight="1">
      <c r="A15" s="248"/>
      <c r="B15" s="244"/>
      <c r="C15" s="244"/>
      <c r="D15" s="244"/>
      <c r="E15" s="244"/>
      <c r="F15" s="244"/>
      <c r="G15" s="1158" t="s">
        <v>477</v>
      </c>
      <c r="H15" s="1159"/>
      <c r="I15" s="1159"/>
      <c r="J15" s="1160"/>
      <c r="K15" s="267">
        <v>14438</v>
      </c>
      <c r="L15" s="268">
        <v>777</v>
      </c>
      <c r="M15" s="269">
        <v>1566</v>
      </c>
      <c r="N15" s="270">
        <v>-50.4</v>
      </c>
    </row>
    <row r="16" spans="1:16">
      <c r="A16" s="248"/>
      <c r="B16" s="244"/>
      <c r="C16" s="244"/>
      <c r="D16" s="244"/>
      <c r="E16" s="244"/>
      <c r="F16" s="244"/>
      <c r="G16" s="1161" t="s">
        <v>478</v>
      </c>
      <c r="H16" s="1162"/>
      <c r="I16" s="1162"/>
      <c r="J16" s="1163"/>
      <c r="K16" s="268">
        <v>-195039</v>
      </c>
      <c r="L16" s="268">
        <v>-10500</v>
      </c>
      <c r="M16" s="269">
        <v>-8208</v>
      </c>
      <c r="N16" s="270">
        <v>27.9</v>
      </c>
    </row>
    <row r="17" spans="1:16">
      <c r="A17" s="248"/>
      <c r="B17" s="244"/>
      <c r="C17" s="244"/>
      <c r="D17" s="244"/>
      <c r="E17" s="244"/>
      <c r="F17" s="244"/>
      <c r="G17" s="1161" t="s">
        <v>165</v>
      </c>
      <c r="H17" s="1162"/>
      <c r="I17" s="1162"/>
      <c r="J17" s="1163"/>
      <c r="K17" s="268">
        <v>1946364</v>
      </c>
      <c r="L17" s="268">
        <v>104784</v>
      </c>
      <c r="M17" s="269">
        <v>96567</v>
      </c>
      <c r="N17" s="270">
        <v>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55" t="s">
        <v>483</v>
      </c>
      <c r="H21" s="1156"/>
      <c r="I21" s="1156"/>
      <c r="J21" s="1157"/>
      <c r="K21" s="280">
        <v>9.64</v>
      </c>
      <c r="L21" s="281">
        <v>8.9</v>
      </c>
      <c r="M21" s="282">
        <v>0.74</v>
      </c>
      <c r="N21" s="249"/>
      <c r="O21" s="283"/>
      <c r="P21" s="279"/>
    </row>
    <row r="22" spans="1:16" s="284" customFormat="1">
      <c r="A22" s="279"/>
      <c r="B22" s="249"/>
      <c r="C22" s="249"/>
      <c r="D22" s="249"/>
      <c r="E22" s="249"/>
      <c r="F22" s="249"/>
      <c r="G22" s="1155" t="s">
        <v>484</v>
      </c>
      <c r="H22" s="1156"/>
      <c r="I22" s="1156"/>
      <c r="J22" s="1157"/>
      <c r="K22" s="285">
        <v>96.5</v>
      </c>
      <c r="L22" s="286">
        <v>97.4</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44" t="s">
        <v>465</v>
      </c>
      <c r="L30" s="254"/>
      <c r="M30" s="255" t="s">
        <v>466</v>
      </c>
      <c r="N30" s="256"/>
    </row>
    <row r="31" spans="1:16">
      <c r="A31" s="248"/>
      <c r="B31" s="244"/>
      <c r="C31" s="244"/>
      <c r="D31" s="244"/>
      <c r="E31" s="244"/>
      <c r="F31" s="244"/>
      <c r="G31" s="257"/>
      <c r="H31" s="258"/>
      <c r="I31" s="258"/>
      <c r="J31" s="259"/>
      <c r="K31" s="1145"/>
      <c r="L31" s="260" t="s">
        <v>467</v>
      </c>
      <c r="M31" s="261" t="s">
        <v>468</v>
      </c>
      <c r="N31" s="262" t="s">
        <v>469</v>
      </c>
    </row>
    <row r="32" spans="1:16" ht="27" customHeight="1">
      <c r="A32" s="248"/>
      <c r="B32" s="244"/>
      <c r="C32" s="244"/>
      <c r="D32" s="244"/>
      <c r="E32" s="244"/>
      <c r="F32" s="244"/>
      <c r="G32" s="1146" t="s">
        <v>488</v>
      </c>
      <c r="H32" s="1147"/>
      <c r="I32" s="1147"/>
      <c r="J32" s="1148"/>
      <c r="K32" s="294">
        <v>635020</v>
      </c>
      <c r="L32" s="294">
        <v>34187</v>
      </c>
      <c r="M32" s="295">
        <v>47101</v>
      </c>
      <c r="N32" s="296">
        <v>-27.4</v>
      </c>
    </row>
    <row r="33" spans="1:16" ht="13.5" customHeight="1">
      <c r="A33" s="248"/>
      <c r="B33" s="244"/>
      <c r="C33" s="244"/>
      <c r="D33" s="244"/>
      <c r="E33" s="244"/>
      <c r="F33" s="244"/>
      <c r="G33" s="1146" t="s">
        <v>489</v>
      </c>
      <c r="H33" s="1147"/>
      <c r="I33" s="1147"/>
      <c r="J33" s="1148"/>
      <c r="K33" s="294" t="s">
        <v>475</v>
      </c>
      <c r="L33" s="294" t="s">
        <v>475</v>
      </c>
      <c r="M33" s="295" t="s">
        <v>475</v>
      </c>
      <c r="N33" s="296" t="s">
        <v>475</v>
      </c>
    </row>
    <row r="34" spans="1:16" ht="27" customHeight="1">
      <c r="A34" s="248"/>
      <c r="B34" s="244"/>
      <c r="C34" s="244"/>
      <c r="D34" s="244"/>
      <c r="E34" s="244"/>
      <c r="F34" s="244"/>
      <c r="G34" s="1146" t="s">
        <v>490</v>
      </c>
      <c r="H34" s="1147"/>
      <c r="I34" s="1147"/>
      <c r="J34" s="1148"/>
      <c r="K34" s="294" t="s">
        <v>475</v>
      </c>
      <c r="L34" s="294" t="s">
        <v>475</v>
      </c>
      <c r="M34" s="295">
        <v>22</v>
      </c>
      <c r="N34" s="296" t="s">
        <v>475</v>
      </c>
    </row>
    <row r="35" spans="1:16" ht="27" customHeight="1">
      <c r="A35" s="248"/>
      <c r="B35" s="244"/>
      <c r="C35" s="244"/>
      <c r="D35" s="244"/>
      <c r="E35" s="244"/>
      <c r="F35" s="244"/>
      <c r="G35" s="1146" t="s">
        <v>491</v>
      </c>
      <c r="H35" s="1147"/>
      <c r="I35" s="1147"/>
      <c r="J35" s="1148"/>
      <c r="K35" s="294">
        <v>285995</v>
      </c>
      <c r="L35" s="294">
        <v>15397</v>
      </c>
      <c r="M35" s="295">
        <v>14567</v>
      </c>
      <c r="N35" s="296">
        <v>5.7</v>
      </c>
    </row>
    <row r="36" spans="1:16" ht="27" customHeight="1">
      <c r="A36" s="248"/>
      <c r="B36" s="244"/>
      <c r="C36" s="244"/>
      <c r="D36" s="244"/>
      <c r="E36" s="244"/>
      <c r="F36" s="244"/>
      <c r="G36" s="1146" t="s">
        <v>492</v>
      </c>
      <c r="H36" s="1147"/>
      <c r="I36" s="1147"/>
      <c r="J36" s="1148"/>
      <c r="K36" s="294">
        <v>61927</v>
      </c>
      <c r="L36" s="294">
        <v>3334</v>
      </c>
      <c r="M36" s="295">
        <v>3162</v>
      </c>
      <c r="N36" s="296">
        <v>5.4</v>
      </c>
    </row>
    <row r="37" spans="1:16" ht="13.5" customHeight="1">
      <c r="A37" s="248"/>
      <c r="B37" s="244"/>
      <c r="C37" s="244"/>
      <c r="D37" s="244"/>
      <c r="E37" s="244"/>
      <c r="F37" s="244"/>
      <c r="G37" s="1146" t="s">
        <v>493</v>
      </c>
      <c r="H37" s="1147"/>
      <c r="I37" s="1147"/>
      <c r="J37" s="1148"/>
      <c r="K37" s="294" t="s">
        <v>475</v>
      </c>
      <c r="L37" s="294" t="s">
        <v>475</v>
      </c>
      <c r="M37" s="295">
        <v>1050</v>
      </c>
      <c r="N37" s="296" t="s">
        <v>475</v>
      </c>
    </row>
    <row r="38" spans="1:16" ht="27" customHeight="1">
      <c r="A38" s="248"/>
      <c r="B38" s="244"/>
      <c r="C38" s="244"/>
      <c r="D38" s="244"/>
      <c r="E38" s="244"/>
      <c r="F38" s="244"/>
      <c r="G38" s="1149" t="s">
        <v>494</v>
      </c>
      <c r="H38" s="1150"/>
      <c r="I38" s="1150"/>
      <c r="J38" s="1151"/>
      <c r="K38" s="297" t="s">
        <v>475</v>
      </c>
      <c r="L38" s="297" t="s">
        <v>475</v>
      </c>
      <c r="M38" s="298">
        <v>8</v>
      </c>
      <c r="N38" s="299" t="s">
        <v>475</v>
      </c>
      <c r="O38" s="293"/>
    </row>
    <row r="39" spans="1:16">
      <c r="A39" s="248"/>
      <c r="B39" s="244"/>
      <c r="C39" s="244"/>
      <c r="D39" s="244"/>
      <c r="E39" s="244"/>
      <c r="F39" s="244"/>
      <c r="G39" s="1149" t="s">
        <v>495</v>
      </c>
      <c r="H39" s="1150"/>
      <c r="I39" s="1150"/>
      <c r="J39" s="1151"/>
      <c r="K39" s="300">
        <v>-18313</v>
      </c>
      <c r="L39" s="300">
        <v>-986</v>
      </c>
      <c r="M39" s="301">
        <v>-3518</v>
      </c>
      <c r="N39" s="302">
        <v>-72</v>
      </c>
      <c r="O39" s="293"/>
    </row>
    <row r="40" spans="1:16" ht="27" customHeight="1">
      <c r="A40" s="248"/>
      <c r="B40" s="244"/>
      <c r="C40" s="244"/>
      <c r="D40" s="244"/>
      <c r="E40" s="244"/>
      <c r="F40" s="244"/>
      <c r="G40" s="1146" t="s">
        <v>496</v>
      </c>
      <c r="H40" s="1147"/>
      <c r="I40" s="1147"/>
      <c r="J40" s="1148"/>
      <c r="K40" s="300">
        <v>-702107</v>
      </c>
      <c r="L40" s="300">
        <v>-37798</v>
      </c>
      <c r="M40" s="301">
        <v>-41712</v>
      </c>
      <c r="N40" s="302">
        <v>-9.4</v>
      </c>
      <c r="O40" s="293"/>
    </row>
    <row r="41" spans="1:16">
      <c r="A41" s="248"/>
      <c r="B41" s="244"/>
      <c r="C41" s="244"/>
      <c r="D41" s="244"/>
      <c r="E41" s="244"/>
      <c r="F41" s="244"/>
      <c r="G41" s="1152" t="s">
        <v>276</v>
      </c>
      <c r="H41" s="1153"/>
      <c r="I41" s="1153"/>
      <c r="J41" s="1154"/>
      <c r="K41" s="294">
        <v>262522</v>
      </c>
      <c r="L41" s="300">
        <v>14133</v>
      </c>
      <c r="M41" s="301">
        <v>20682</v>
      </c>
      <c r="N41" s="302">
        <v>-31.7</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39" t="s">
        <v>465</v>
      </c>
      <c r="J49" s="1141" t="s">
        <v>500</v>
      </c>
      <c r="K49" s="1142"/>
      <c r="L49" s="1142"/>
      <c r="M49" s="1142"/>
      <c r="N49" s="1143"/>
    </row>
    <row r="50" spans="1:14">
      <c r="A50" s="248"/>
      <c r="B50" s="244"/>
      <c r="C50" s="244"/>
      <c r="D50" s="244"/>
      <c r="E50" s="244"/>
      <c r="F50" s="244"/>
      <c r="G50" s="312"/>
      <c r="H50" s="313"/>
      <c r="I50" s="1140"/>
      <c r="J50" s="314" t="s">
        <v>501</v>
      </c>
      <c r="K50" s="315" t="s">
        <v>502</v>
      </c>
      <c r="L50" s="316" t="s">
        <v>503</v>
      </c>
      <c r="M50" s="317" t="s">
        <v>504</v>
      </c>
      <c r="N50" s="318" t="s">
        <v>505</v>
      </c>
    </row>
    <row r="51" spans="1:14">
      <c r="A51" s="248"/>
      <c r="B51" s="244"/>
      <c r="C51" s="244"/>
      <c r="D51" s="244"/>
      <c r="E51" s="244"/>
      <c r="F51" s="244"/>
      <c r="G51" s="310" t="s">
        <v>506</v>
      </c>
      <c r="H51" s="311"/>
      <c r="I51" s="319">
        <v>637175</v>
      </c>
      <c r="J51" s="320">
        <v>32905</v>
      </c>
      <c r="K51" s="321">
        <v>-19.600000000000001</v>
      </c>
      <c r="L51" s="322">
        <v>61557</v>
      </c>
      <c r="M51" s="323">
        <v>24.5</v>
      </c>
      <c r="N51" s="324">
        <v>-44.1</v>
      </c>
    </row>
    <row r="52" spans="1:14">
      <c r="A52" s="248"/>
      <c r="B52" s="244"/>
      <c r="C52" s="244"/>
      <c r="D52" s="244"/>
      <c r="E52" s="244"/>
      <c r="F52" s="244"/>
      <c r="G52" s="325"/>
      <c r="H52" s="326" t="s">
        <v>507</v>
      </c>
      <c r="I52" s="327">
        <v>419066</v>
      </c>
      <c r="J52" s="328">
        <v>21641</v>
      </c>
      <c r="K52" s="329">
        <v>-11.9</v>
      </c>
      <c r="L52" s="330">
        <v>32497</v>
      </c>
      <c r="M52" s="331">
        <v>22.3</v>
      </c>
      <c r="N52" s="332">
        <v>-34.200000000000003</v>
      </c>
    </row>
    <row r="53" spans="1:14">
      <c r="A53" s="248"/>
      <c r="B53" s="244"/>
      <c r="C53" s="244"/>
      <c r="D53" s="244"/>
      <c r="E53" s="244"/>
      <c r="F53" s="244"/>
      <c r="G53" s="310" t="s">
        <v>508</v>
      </c>
      <c r="H53" s="311"/>
      <c r="I53" s="319">
        <v>978330</v>
      </c>
      <c r="J53" s="320">
        <v>50688</v>
      </c>
      <c r="K53" s="321">
        <v>54</v>
      </c>
      <c r="L53" s="322">
        <v>69806</v>
      </c>
      <c r="M53" s="323">
        <v>13.4</v>
      </c>
      <c r="N53" s="324">
        <v>40.6</v>
      </c>
    </row>
    <row r="54" spans="1:14">
      <c r="A54" s="248"/>
      <c r="B54" s="244"/>
      <c r="C54" s="244"/>
      <c r="D54" s="244"/>
      <c r="E54" s="244"/>
      <c r="F54" s="244"/>
      <c r="G54" s="325"/>
      <c r="H54" s="326" t="s">
        <v>507</v>
      </c>
      <c r="I54" s="327">
        <v>718936</v>
      </c>
      <c r="J54" s="328">
        <v>37249</v>
      </c>
      <c r="K54" s="329">
        <v>72.099999999999994</v>
      </c>
      <c r="L54" s="330">
        <v>32823</v>
      </c>
      <c r="M54" s="331">
        <v>1</v>
      </c>
      <c r="N54" s="332">
        <v>71.099999999999994</v>
      </c>
    </row>
    <row r="55" spans="1:14">
      <c r="A55" s="248"/>
      <c r="B55" s="244"/>
      <c r="C55" s="244"/>
      <c r="D55" s="244"/>
      <c r="E55" s="244"/>
      <c r="F55" s="244"/>
      <c r="G55" s="310" t="s">
        <v>509</v>
      </c>
      <c r="H55" s="311"/>
      <c r="I55" s="319">
        <v>570747</v>
      </c>
      <c r="J55" s="320">
        <v>29799</v>
      </c>
      <c r="K55" s="321">
        <v>-41.2</v>
      </c>
      <c r="L55" s="322">
        <v>74444</v>
      </c>
      <c r="M55" s="323">
        <v>6.6</v>
      </c>
      <c r="N55" s="324">
        <v>-47.8</v>
      </c>
    </row>
    <row r="56" spans="1:14">
      <c r="A56" s="248"/>
      <c r="B56" s="244"/>
      <c r="C56" s="244"/>
      <c r="D56" s="244"/>
      <c r="E56" s="244"/>
      <c r="F56" s="244"/>
      <c r="G56" s="325"/>
      <c r="H56" s="326" t="s">
        <v>507</v>
      </c>
      <c r="I56" s="327">
        <v>253123</v>
      </c>
      <c r="J56" s="328">
        <v>13216</v>
      </c>
      <c r="K56" s="329">
        <v>-64.5</v>
      </c>
      <c r="L56" s="330">
        <v>34175</v>
      </c>
      <c r="M56" s="331">
        <v>4.0999999999999996</v>
      </c>
      <c r="N56" s="332">
        <v>-68.599999999999994</v>
      </c>
    </row>
    <row r="57" spans="1:14">
      <c r="A57" s="248"/>
      <c r="B57" s="244"/>
      <c r="C57" s="244"/>
      <c r="D57" s="244"/>
      <c r="E57" s="244"/>
      <c r="F57" s="244"/>
      <c r="G57" s="310" t="s">
        <v>510</v>
      </c>
      <c r="H57" s="311"/>
      <c r="I57" s="319">
        <v>287443</v>
      </c>
      <c r="J57" s="320">
        <v>15233</v>
      </c>
      <c r="K57" s="321">
        <v>-48.9</v>
      </c>
      <c r="L57" s="322">
        <v>85205</v>
      </c>
      <c r="M57" s="323">
        <v>14.5</v>
      </c>
      <c r="N57" s="324">
        <v>-63.4</v>
      </c>
    </row>
    <row r="58" spans="1:14">
      <c r="A58" s="248"/>
      <c r="B58" s="244"/>
      <c r="C58" s="244"/>
      <c r="D58" s="244"/>
      <c r="E58" s="244"/>
      <c r="F58" s="244"/>
      <c r="G58" s="325"/>
      <c r="H58" s="326" t="s">
        <v>507</v>
      </c>
      <c r="I58" s="327">
        <v>223612</v>
      </c>
      <c r="J58" s="328">
        <v>11850</v>
      </c>
      <c r="K58" s="329">
        <v>-10.3</v>
      </c>
      <c r="L58" s="330">
        <v>38847</v>
      </c>
      <c r="M58" s="331">
        <v>13.7</v>
      </c>
      <c r="N58" s="332">
        <v>-24</v>
      </c>
    </row>
    <row r="59" spans="1:14">
      <c r="A59" s="248"/>
      <c r="B59" s="244"/>
      <c r="C59" s="244"/>
      <c r="D59" s="244"/>
      <c r="E59" s="244"/>
      <c r="F59" s="244"/>
      <c r="G59" s="310" t="s">
        <v>511</v>
      </c>
      <c r="H59" s="311"/>
      <c r="I59" s="319">
        <v>627803</v>
      </c>
      <c r="J59" s="320">
        <v>33798</v>
      </c>
      <c r="K59" s="321">
        <v>121.9</v>
      </c>
      <c r="L59" s="322">
        <v>69469</v>
      </c>
      <c r="M59" s="323">
        <v>-18.5</v>
      </c>
      <c r="N59" s="324">
        <v>140.4</v>
      </c>
    </row>
    <row r="60" spans="1:14">
      <c r="A60" s="248"/>
      <c r="B60" s="244"/>
      <c r="C60" s="244"/>
      <c r="D60" s="244"/>
      <c r="E60" s="244"/>
      <c r="F60" s="244"/>
      <c r="G60" s="325"/>
      <c r="H60" s="326" t="s">
        <v>507</v>
      </c>
      <c r="I60" s="333">
        <v>250045</v>
      </c>
      <c r="J60" s="328">
        <v>13461</v>
      </c>
      <c r="K60" s="329">
        <v>13.6</v>
      </c>
      <c r="L60" s="330">
        <v>38215</v>
      </c>
      <c r="M60" s="331">
        <v>-1.6</v>
      </c>
      <c r="N60" s="332">
        <v>15.2</v>
      </c>
    </row>
    <row r="61" spans="1:14">
      <c r="A61" s="248"/>
      <c r="B61" s="244"/>
      <c r="C61" s="244"/>
      <c r="D61" s="244"/>
      <c r="E61" s="244"/>
      <c r="F61" s="244"/>
      <c r="G61" s="310" t="s">
        <v>512</v>
      </c>
      <c r="H61" s="334"/>
      <c r="I61" s="335">
        <v>620300</v>
      </c>
      <c r="J61" s="336">
        <v>32485</v>
      </c>
      <c r="K61" s="337">
        <v>13.2</v>
      </c>
      <c r="L61" s="338">
        <v>72096</v>
      </c>
      <c r="M61" s="339">
        <v>8.1</v>
      </c>
      <c r="N61" s="324">
        <v>5.0999999999999996</v>
      </c>
    </row>
    <row r="62" spans="1:14">
      <c r="A62" s="248"/>
      <c r="B62" s="244"/>
      <c r="C62" s="244"/>
      <c r="D62" s="244"/>
      <c r="E62" s="244"/>
      <c r="F62" s="244"/>
      <c r="G62" s="325"/>
      <c r="H62" s="326" t="s">
        <v>507</v>
      </c>
      <c r="I62" s="327">
        <v>372956</v>
      </c>
      <c r="J62" s="328">
        <v>19483</v>
      </c>
      <c r="K62" s="329">
        <v>-0.2</v>
      </c>
      <c r="L62" s="330">
        <v>35311</v>
      </c>
      <c r="M62" s="331">
        <v>7.9</v>
      </c>
      <c r="N62" s="332">
        <v>-8.1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64" t="s">
        <v>3</v>
      </c>
      <c r="D47" s="1164"/>
      <c r="E47" s="1165"/>
      <c r="F47" s="11">
        <v>35.22</v>
      </c>
      <c r="G47" s="12">
        <v>43.14</v>
      </c>
      <c r="H47" s="12">
        <v>44.3</v>
      </c>
      <c r="I47" s="12">
        <v>40.98</v>
      </c>
      <c r="J47" s="13">
        <v>40.43</v>
      </c>
    </row>
    <row r="48" spans="2:10" ht="57.75" customHeight="1">
      <c r="B48" s="14"/>
      <c r="C48" s="1166" t="s">
        <v>4</v>
      </c>
      <c r="D48" s="1166"/>
      <c r="E48" s="1167"/>
      <c r="F48" s="15">
        <v>4.0599999999999996</v>
      </c>
      <c r="G48" s="16">
        <v>0.87</v>
      </c>
      <c r="H48" s="16">
        <v>1.1299999999999999</v>
      </c>
      <c r="I48" s="16">
        <v>1.07</v>
      </c>
      <c r="J48" s="17">
        <v>1.27</v>
      </c>
    </row>
    <row r="49" spans="2:10" ht="57.75" customHeight="1" thickBot="1">
      <c r="B49" s="18"/>
      <c r="C49" s="1168" t="s">
        <v>5</v>
      </c>
      <c r="D49" s="1168"/>
      <c r="E49" s="1169"/>
      <c r="F49" s="19">
        <v>0.05</v>
      </c>
      <c r="G49" s="20">
        <v>0.28000000000000003</v>
      </c>
      <c r="H49" s="20">
        <v>0.87</v>
      </c>
      <c r="I49" s="20" t="s">
        <v>519</v>
      </c>
      <c r="J49" s="21">
        <v>0.14000000000000001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76" t="s">
        <v>520</v>
      </c>
      <c r="D34" s="1176"/>
      <c r="E34" s="1177"/>
      <c r="F34" s="32">
        <v>4.05</v>
      </c>
      <c r="G34" s="33">
        <v>0.86</v>
      </c>
      <c r="H34" s="33">
        <v>1.1200000000000001</v>
      </c>
      <c r="I34" s="33">
        <v>1.06</v>
      </c>
      <c r="J34" s="34">
        <v>1.07</v>
      </c>
      <c r="K34" s="22"/>
      <c r="L34" s="22"/>
      <c r="M34" s="22"/>
      <c r="N34" s="22"/>
      <c r="O34" s="22"/>
      <c r="P34" s="22"/>
    </row>
    <row r="35" spans="1:16" ht="39" customHeight="1">
      <c r="A35" s="22"/>
      <c r="B35" s="35"/>
      <c r="C35" s="1170" t="s">
        <v>521</v>
      </c>
      <c r="D35" s="1171"/>
      <c r="E35" s="1172"/>
      <c r="F35" s="36">
        <v>0.01</v>
      </c>
      <c r="G35" s="37">
        <v>0</v>
      </c>
      <c r="H35" s="37">
        <v>0</v>
      </c>
      <c r="I35" s="37">
        <v>0</v>
      </c>
      <c r="J35" s="38">
        <v>0.33</v>
      </c>
      <c r="K35" s="22"/>
      <c r="L35" s="22"/>
      <c r="M35" s="22"/>
      <c r="N35" s="22"/>
      <c r="O35" s="22"/>
      <c r="P35" s="22"/>
    </row>
    <row r="36" spans="1:16" ht="39" customHeight="1">
      <c r="A36" s="22"/>
      <c r="B36" s="35"/>
      <c r="C36" s="1170" t="s">
        <v>522</v>
      </c>
      <c r="D36" s="1171"/>
      <c r="E36" s="1172"/>
      <c r="F36" s="36">
        <v>0</v>
      </c>
      <c r="G36" s="37">
        <v>0</v>
      </c>
      <c r="H36" s="37">
        <v>0</v>
      </c>
      <c r="I36" s="37">
        <v>0</v>
      </c>
      <c r="J36" s="38">
        <v>0.18</v>
      </c>
      <c r="K36" s="22"/>
      <c r="L36" s="22"/>
      <c r="M36" s="22"/>
      <c r="N36" s="22"/>
      <c r="O36" s="22"/>
      <c r="P36" s="22"/>
    </row>
    <row r="37" spans="1:16" ht="39" customHeight="1">
      <c r="A37" s="22"/>
      <c r="B37" s="35"/>
      <c r="C37" s="1170" t="s">
        <v>523</v>
      </c>
      <c r="D37" s="1171"/>
      <c r="E37" s="1172"/>
      <c r="F37" s="36">
        <v>0</v>
      </c>
      <c r="G37" s="37">
        <v>0.01</v>
      </c>
      <c r="H37" s="37">
        <v>0.01</v>
      </c>
      <c r="I37" s="37">
        <v>0.25</v>
      </c>
      <c r="J37" s="38">
        <v>0.09</v>
      </c>
      <c r="K37" s="22"/>
      <c r="L37" s="22"/>
      <c r="M37" s="22"/>
      <c r="N37" s="22"/>
      <c r="O37" s="22"/>
      <c r="P37" s="22"/>
    </row>
    <row r="38" spans="1:16" ht="39" customHeight="1">
      <c r="A38" s="22"/>
      <c r="B38" s="35"/>
      <c r="C38" s="1170" t="s">
        <v>524</v>
      </c>
      <c r="D38" s="1171"/>
      <c r="E38" s="1172"/>
      <c r="F38" s="36">
        <v>0</v>
      </c>
      <c r="G38" s="37">
        <v>0</v>
      </c>
      <c r="H38" s="37">
        <v>0</v>
      </c>
      <c r="I38" s="37">
        <v>0</v>
      </c>
      <c r="J38" s="38">
        <v>0.01</v>
      </c>
      <c r="K38" s="22"/>
      <c r="L38" s="22"/>
      <c r="M38" s="22"/>
      <c r="N38" s="22"/>
      <c r="O38" s="22"/>
      <c r="P38" s="22"/>
    </row>
    <row r="39" spans="1:16" ht="39" customHeight="1">
      <c r="A39" s="22"/>
      <c r="B39" s="35"/>
      <c r="C39" s="1170" t="s">
        <v>525</v>
      </c>
      <c r="D39" s="1171"/>
      <c r="E39" s="1172"/>
      <c r="F39" s="36">
        <v>0</v>
      </c>
      <c r="G39" s="37">
        <v>0</v>
      </c>
      <c r="H39" s="37">
        <v>0</v>
      </c>
      <c r="I39" s="37">
        <v>0</v>
      </c>
      <c r="J39" s="38">
        <v>0.01</v>
      </c>
      <c r="K39" s="22"/>
      <c r="L39" s="22"/>
      <c r="M39" s="22"/>
      <c r="N39" s="22"/>
      <c r="O39" s="22"/>
      <c r="P39" s="22"/>
    </row>
    <row r="40" spans="1:16" ht="39" customHeight="1">
      <c r="A40" s="22"/>
      <c r="B40" s="35"/>
      <c r="C40" s="1170"/>
      <c r="D40" s="1171"/>
      <c r="E40" s="1172"/>
      <c r="F40" s="36"/>
      <c r="G40" s="37"/>
      <c r="H40" s="37"/>
      <c r="I40" s="37"/>
      <c r="J40" s="38"/>
      <c r="K40" s="22"/>
      <c r="L40" s="22"/>
      <c r="M40" s="22"/>
      <c r="N40" s="22"/>
      <c r="O40" s="22"/>
      <c r="P40" s="22"/>
    </row>
    <row r="41" spans="1:16" ht="39" customHeight="1">
      <c r="A41" s="22"/>
      <c r="B41" s="35"/>
      <c r="C41" s="1170"/>
      <c r="D41" s="1171"/>
      <c r="E41" s="1172"/>
      <c r="F41" s="36"/>
      <c r="G41" s="37"/>
      <c r="H41" s="37"/>
      <c r="I41" s="37"/>
      <c r="J41" s="38"/>
      <c r="K41" s="22"/>
      <c r="L41" s="22"/>
      <c r="M41" s="22"/>
      <c r="N41" s="22"/>
      <c r="O41" s="22"/>
      <c r="P41" s="22"/>
    </row>
    <row r="42" spans="1:16" ht="39" customHeight="1">
      <c r="A42" s="22"/>
      <c r="B42" s="39"/>
      <c r="C42" s="1170" t="s">
        <v>526</v>
      </c>
      <c r="D42" s="1171"/>
      <c r="E42" s="1172"/>
      <c r="F42" s="36" t="s">
        <v>475</v>
      </c>
      <c r="G42" s="37" t="s">
        <v>475</v>
      </c>
      <c r="H42" s="37" t="s">
        <v>475</v>
      </c>
      <c r="I42" s="37" t="s">
        <v>475</v>
      </c>
      <c r="J42" s="38" t="s">
        <v>475</v>
      </c>
      <c r="K42" s="22"/>
      <c r="L42" s="22"/>
      <c r="M42" s="22"/>
      <c r="N42" s="22"/>
      <c r="O42" s="22"/>
      <c r="P42" s="22"/>
    </row>
    <row r="43" spans="1:16" ht="39" customHeight="1" thickBot="1">
      <c r="A43" s="22"/>
      <c r="B43" s="40"/>
      <c r="C43" s="1173" t="s">
        <v>527</v>
      </c>
      <c r="D43" s="1174"/>
      <c r="E43" s="1175"/>
      <c r="F43" s="41">
        <v>38.93</v>
      </c>
      <c r="G43" s="42">
        <v>36.96</v>
      </c>
      <c r="H43" s="42">
        <v>34.049999999999997</v>
      </c>
      <c r="I43" s="42">
        <v>31.97</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86" t="s">
        <v>11</v>
      </c>
      <c r="C45" s="1187"/>
      <c r="D45" s="58"/>
      <c r="E45" s="1192" t="s">
        <v>12</v>
      </c>
      <c r="F45" s="1192"/>
      <c r="G45" s="1192"/>
      <c r="H45" s="1192"/>
      <c r="I45" s="1192"/>
      <c r="J45" s="1193"/>
      <c r="K45" s="59">
        <v>857</v>
      </c>
      <c r="L45" s="60">
        <v>713</v>
      </c>
      <c r="M45" s="60">
        <v>651</v>
      </c>
      <c r="N45" s="60">
        <v>629</v>
      </c>
      <c r="O45" s="61">
        <v>635</v>
      </c>
      <c r="P45" s="48"/>
      <c r="Q45" s="48"/>
      <c r="R45" s="48"/>
      <c r="S45" s="48"/>
      <c r="T45" s="48"/>
      <c r="U45" s="48"/>
    </row>
    <row r="46" spans="1:21" ht="30.75" customHeight="1">
      <c r="A46" s="48"/>
      <c r="B46" s="1188"/>
      <c r="C46" s="1189"/>
      <c r="D46" s="62"/>
      <c r="E46" s="1180" t="s">
        <v>13</v>
      </c>
      <c r="F46" s="1180"/>
      <c r="G46" s="1180"/>
      <c r="H46" s="1180"/>
      <c r="I46" s="1180"/>
      <c r="J46" s="1181"/>
      <c r="K46" s="63" t="s">
        <v>475</v>
      </c>
      <c r="L46" s="64" t="s">
        <v>475</v>
      </c>
      <c r="M46" s="64" t="s">
        <v>475</v>
      </c>
      <c r="N46" s="64" t="s">
        <v>475</v>
      </c>
      <c r="O46" s="65" t="s">
        <v>475</v>
      </c>
      <c r="P46" s="48"/>
      <c r="Q46" s="48"/>
      <c r="R46" s="48"/>
      <c r="S46" s="48"/>
      <c r="T46" s="48"/>
      <c r="U46" s="48"/>
    </row>
    <row r="47" spans="1:21" ht="30.75" customHeight="1">
      <c r="A47" s="48"/>
      <c r="B47" s="1188"/>
      <c r="C47" s="1189"/>
      <c r="D47" s="62"/>
      <c r="E47" s="1180" t="s">
        <v>14</v>
      </c>
      <c r="F47" s="1180"/>
      <c r="G47" s="1180"/>
      <c r="H47" s="1180"/>
      <c r="I47" s="1180"/>
      <c r="J47" s="1181"/>
      <c r="K47" s="63" t="s">
        <v>475</v>
      </c>
      <c r="L47" s="64" t="s">
        <v>475</v>
      </c>
      <c r="M47" s="64" t="s">
        <v>475</v>
      </c>
      <c r="N47" s="64" t="s">
        <v>475</v>
      </c>
      <c r="O47" s="65" t="s">
        <v>475</v>
      </c>
      <c r="P47" s="48"/>
      <c r="Q47" s="48"/>
      <c r="R47" s="48"/>
      <c r="S47" s="48"/>
      <c r="T47" s="48"/>
      <c r="U47" s="48"/>
    </row>
    <row r="48" spans="1:21" ht="30.75" customHeight="1">
      <c r="A48" s="48"/>
      <c r="B48" s="1188"/>
      <c r="C48" s="1189"/>
      <c r="D48" s="62"/>
      <c r="E48" s="1180" t="s">
        <v>15</v>
      </c>
      <c r="F48" s="1180"/>
      <c r="G48" s="1180"/>
      <c r="H48" s="1180"/>
      <c r="I48" s="1180"/>
      <c r="J48" s="1181"/>
      <c r="K48" s="63">
        <v>271</v>
      </c>
      <c r="L48" s="64">
        <v>265</v>
      </c>
      <c r="M48" s="64">
        <v>270</v>
      </c>
      <c r="N48" s="64">
        <v>291</v>
      </c>
      <c r="O48" s="65">
        <v>286</v>
      </c>
      <c r="P48" s="48"/>
      <c r="Q48" s="48"/>
      <c r="R48" s="48"/>
      <c r="S48" s="48"/>
      <c r="T48" s="48"/>
      <c r="U48" s="48"/>
    </row>
    <row r="49" spans="1:21" ht="30.75" customHeight="1">
      <c r="A49" s="48"/>
      <c r="B49" s="1188"/>
      <c r="C49" s="1189"/>
      <c r="D49" s="62"/>
      <c r="E49" s="1180" t="s">
        <v>16</v>
      </c>
      <c r="F49" s="1180"/>
      <c r="G49" s="1180"/>
      <c r="H49" s="1180"/>
      <c r="I49" s="1180"/>
      <c r="J49" s="1181"/>
      <c r="K49" s="63">
        <v>61</v>
      </c>
      <c r="L49" s="64">
        <v>42</v>
      </c>
      <c r="M49" s="64">
        <v>62</v>
      </c>
      <c r="N49" s="64">
        <v>56</v>
      </c>
      <c r="O49" s="65">
        <v>62</v>
      </c>
      <c r="P49" s="48"/>
      <c r="Q49" s="48"/>
      <c r="R49" s="48"/>
      <c r="S49" s="48"/>
      <c r="T49" s="48"/>
      <c r="U49" s="48"/>
    </row>
    <row r="50" spans="1:21" ht="30.75" customHeight="1">
      <c r="A50" s="48"/>
      <c r="B50" s="1188"/>
      <c r="C50" s="1189"/>
      <c r="D50" s="62"/>
      <c r="E50" s="1180" t="s">
        <v>17</v>
      </c>
      <c r="F50" s="1180"/>
      <c r="G50" s="1180"/>
      <c r="H50" s="1180"/>
      <c r="I50" s="1180"/>
      <c r="J50" s="1181"/>
      <c r="K50" s="63" t="s">
        <v>475</v>
      </c>
      <c r="L50" s="64" t="s">
        <v>475</v>
      </c>
      <c r="M50" s="64" t="s">
        <v>475</v>
      </c>
      <c r="N50" s="64" t="s">
        <v>475</v>
      </c>
      <c r="O50" s="65" t="s">
        <v>475</v>
      </c>
      <c r="P50" s="48"/>
      <c r="Q50" s="48"/>
      <c r="R50" s="48"/>
      <c r="S50" s="48"/>
      <c r="T50" s="48"/>
      <c r="U50" s="48"/>
    </row>
    <row r="51" spans="1:21" ht="30.75" customHeight="1">
      <c r="A51" s="48"/>
      <c r="B51" s="1190"/>
      <c r="C51" s="1191"/>
      <c r="D51" s="66"/>
      <c r="E51" s="1180" t="s">
        <v>18</v>
      </c>
      <c r="F51" s="1180"/>
      <c r="G51" s="1180"/>
      <c r="H51" s="1180"/>
      <c r="I51" s="1180"/>
      <c r="J51" s="1181"/>
      <c r="K51" s="63" t="s">
        <v>475</v>
      </c>
      <c r="L51" s="64" t="s">
        <v>475</v>
      </c>
      <c r="M51" s="64" t="s">
        <v>475</v>
      </c>
      <c r="N51" s="64" t="s">
        <v>475</v>
      </c>
      <c r="O51" s="65" t="s">
        <v>475</v>
      </c>
      <c r="P51" s="48"/>
      <c r="Q51" s="48"/>
      <c r="R51" s="48"/>
      <c r="S51" s="48"/>
      <c r="T51" s="48"/>
      <c r="U51" s="48"/>
    </row>
    <row r="52" spans="1:21" ht="30.75" customHeight="1">
      <c r="A52" s="48"/>
      <c r="B52" s="1178" t="s">
        <v>19</v>
      </c>
      <c r="C52" s="1179"/>
      <c r="D52" s="66"/>
      <c r="E52" s="1180" t="s">
        <v>20</v>
      </c>
      <c r="F52" s="1180"/>
      <c r="G52" s="1180"/>
      <c r="H52" s="1180"/>
      <c r="I52" s="1180"/>
      <c r="J52" s="1181"/>
      <c r="K52" s="63">
        <v>821</v>
      </c>
      <c r="L52" s="64">
        <v>790</v>
      </c>
      <c r="M52" s="64">
        <v>746</v>
      </c>
      <c r="N52" s="64">
        <v>769</v>
      </c>
      <c r="O52" s="65">
        <v>721</v>
      </c>
      <c r="P52" s="48"/>
      <c r="Q52" s="48"/>
      <c r="R52" s="48"/>
      <c r="S52" s="48"/>
      <c r="T52" s="48"/>
      <c r="U52" s="48"/>
    </row>
    <row r="53" spans="1:21" ht="30.75" customHeight="1" thickBot="1">
      <c r="A53" s="48"/>
      <c r="B53" s="1182" t="s">
        <v>21</v>
      </c>
      <c r="C53" s="1183"/>
      <c r="D53" s="67"/>
      <c r="E53" s="1184" t="s">
        <v>22</v>
      </c>
      <c r="F53" s="1184"/>
      <c r="G53" s="1184"/>
      <c r="H53" s="1184"/>
      <c r="I53" s="1184"/>
      <c r="J53" s="1185"/>
      <c r="K53" s="68">
        <v>368</v>
      </c>
      <c r="L53" s="69">
        <v>230</v>
      </c>
      <c r="M53" s="69">
        <v>237</v>
      </c>
      <c r="N53" s="69">
        <v>207</v>
      </c>
      <c r="O53" s="70">
        <v>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06" t="s">
        <v>24</v>
      </c>
      <c r="C41" s="1207"/>
      <c r="D41" s="81"/>
      <c r="E41" s="1208" t="s">
        <v>25</v>
      </c>
      <c r="F41" s="1208"/>
      <c r="G41" s="1208"/>
      <c r="H41" s="1209"/>
      <c r="I41" s="82">
        <v>6440</v>
      </c>
      <c r="J41" s="83">
        <v>6793</v>
      </c>
      <c r="K41" s="83">
        <v>6759</v>
      </c>
      <c r="L41" s="83">
        <v>6740</v>
      </c>
      <c r="M41" s="84">
        <v>6785</v>
      </c>
    </row>
    <row r="42" spans="2:13" ht="27.75" customHeight="1">
      <c r="B42" s="1196"/>
      <c r="C42" s="1197"/>
      <c r="D42" s="85"/>
      <c r="E42" s="1200" t="s">
        <v>26</v>
      </c>
      <c r="F42" s="1200"/>
      <c r="G42" s="1200"/>
      <c r="H42" s="1201"/>
      <c r="I42" s="86">
        <v>259</v>
      </c>
      <c r="J42" s="87">
        <v>227</v>
      </c>
      <c r="K42" s="87">
        <v>194</v>
      </c>
      <c r="L42" s="87">
        <v>162</v>
      </c>
      <c r="M42" s="88">
        <v>130</v>
      </c>
    </row>
    <row r="43" spans="2:13" ht="27.75" customHeight="1">
      <c r="B43" s="1196"/>
      <c r="C43" s="1197"/>
      <c r="D43" s="85"/>
      <c r="E43" s="1200" t="s">
        <v>27</v>
      </c>
      <c r="F43" s="1200"/>
      <c r="G43" s="1200"/>
      <c r="H43" s="1201"/>
      <c r="I43" s="86">
        <v>3682</v>
      </c>
      <c r="J43" s="87">
        <v>3601</v>
      </c>
      <c r="K43" s="87">
        <v>3699</v>
      </c>
      <c r="L43" s="87">
        <v>3616</v>
      </c>
      <c r="M43" s="88">
        <v>3295</v>
      </c>
    </row>
    <row r="44" spans="2:13" ht="27.75" customHeight="1">
      <c r="B44" s="1196"/>
      <c r="C44" s="1197"/>
      <c r="D44" s="85"/>
      <c r="E44" s="1200" t="s">
        <v>28</v>
      </c>
      <c r="F44" s="1200"/>
      <c r="G44" s="1200"/>
      <c r="H44" s="1201"/>
      <c r="I44" s="86">
        <v>402</v>
      </c>
      <c r="J44" s="87">
        <v>363</v>
      </c>
      <c r="K44" s="87">
        <v>321</v>
      </c>
      <c r="L44" s="87">
        <v>535</v>
      </c>
      <c r="M44" s="88">
        <v>1474</v>
      </c>
    </row>
    <row r="45" spans="2:13" ht="27.75" customHeight="1">
      <c r="B45" s="1196"/>
      <c r="C45" s="1197"/>
      <c r="D45" s="85"/>
      <c r="E45" s="1200" t="s">
        <v>29</v>
      </c>
      <c r="F45" s="1200"/>
      <c r="G45" s="1200"/>
      <c r="H45" s="1201"/>
      <c r="I45" s="86">
        <v>1550</v>
      </c>
      <c r="J45" s="87">
        <v>1546</v>
      </c>
      <c r="K45" s="87">
        <v>1439</v>
      </c>
      <c r="L45" s="87">
        <v>1344</v>
      </c>
      <c r="M45" s="88">
        <v>1925</v>
      </c>
    </row>
    <row r="46" spans="2:13" ht="27.75" customHeight="1">
      <c r="B46" s="1196"/>
      <c r="C46" s="1197"/>
      <c r="D46" s="85"/>
      <c r="E46" s="1200" t="s">
        <v>30</v>
      </c>
      <c r="F46" s="1200"/>
      <c r="G46" s="1200"/>
      <c r="H46" s="1201"/>
      <c r="I46" s="86" t="s">
        <v>475</v>
      </c>
      <c r="J46" s="87" t="s">
        <v>475</v>
      </c>
      <c r="K46" s="87" t="s">
        <v>475</v>
      </c>
      <c r="L46" s="87">
        <v>82</v>
      </c>
      <c r="M46" s="88">
        <v>73</v>
      </c>
    </row>
    <row r="47" spans="2:13" ht="27.75" customHeight="1">
      <c r="B47" s="1196"/>
      <c r="C47" s="1197"/>
      <c r="D47" s="85"/>
      <c r="E47" s="1200" t="s">
        <v>31</v>
      </c>
      <c r="F47" s="1200"/>
      <c r="G47" s="1200"/>
      <c r="H47" s="1201"/>
      <c r="I47" s="86" t="s">
        <v>475</v>
      </c>
      <c r="J47" s="87" t="s">
        <v>475</v>
      </c>
      <c r="K47" s="87" t="s">
        <v>475</v>
      </c>
      <c r="L47" s="87" t="s">
        <v>475</v>
      </c>
      <c r="M47" s="88" t="s">
        <v>475</v>
      </c>
    </row>
    <row r="48" spans="2:13" ht="27.75" customHeight="1">
      <c r="B48" s="1198"/>
      <c r="C48" s="1199"/>
      <c r="D48" s="85"/>
      <c r="E48" s="1200" t="s">
        <v>32</v>
      </c>
      <c r="F48" s="1200"/>
      <c r="G48" s="1200"/>
      <c r="H48" s="1201"/>
      <c r="I48" s="86" t="s">
        <v>475</v>
      </c>
      <c r="J48" s="87" t="s">
        <v>475</v>
      </c>
      <c r="K48" s="87" t="s">
        <v>475</v>
      </c>
      <c r="L48" s="87" t="s">
        <v>475</v>
      </c>
      <c r="M48" s="88" t="s">
        <v>475</v>
      </c>
    </row>
    <row r="49" spans="2:13" ht="27.75" customHeight="1">
      <c r="B49" s="1194" t="s">
        <v>33</v>
      </c>
      <c r="C49" s="1195"/>
      <c r="D49" s="89"/>
      <c r="E49" s="1200" t="s">
        <v>34</v>
      </c>
      <c r="F49" s="1200"/>
      <c r="G49" s="1200"/>
      <c r="H49" s="1201"/>
      <c r="I49" s="86">
        <v>4687</v>
      </c>
      <c r="J49" s="87">
        <v>5012</v>
      </c>
      <c r="K49" s="87">
        <v>5109</v>
      </c>
      <c r="L49" s="87">
        <v>4833</v>
      </c>
      <c r="M49" s="88">
        <v>4832</v>
      </c>
    </row>
    <row r="50" spans="2:13" ht="27.75" customHeight="1">
      <c r="B50" s="1196"/>
      <c r="C50" s="1197"/>
      <c r="D50" s="85"/>
      <c r="E50" s="1200" t="s">
        <v>35</v>
      </c>
      <c r="F50" s="1200"/>
      <c r="G50" s="1200"/>
      <c r="H50" s="1201"/>
      <c r="I50" s="86">
        <v>211</v>
      </c>
      <c r="J50" s="87">
        <v>153</v>
      </c>
      <c r="K50" s="87">
        <v>112</v>
      </c>
      <c r="L50" s="87">
        <v>993</v>
      </c>
      <c r="M50" s="88">
        <v>1630</v>
      </c>
    </row>
    <row r="51" spans="2:13" ht="27.75" customHeight="1">
      <c r="B51" s="1198"/>
      <c r="C51" s="1199"/>
      <c r="D51" s="85"/>
      <c r="E51" s="1200" t="s">
        <v>36</v>
      </c>
      <c r="F51" s="1200"/>
      <c r="G51" s="1200"/>
      <c r="H51" s="1201"/>
      <c r="I51" s="86">
        <v>8189</v>
      </c>
      <c r="J51" s="87">
        <v>8445</v>
      </c>
      <c r="K51" s="87">
        <v>8318</v>
      </c>
      <c r="L51" s="87">
        <v>8281</v>
      </c>
      <c r="M51" s="88">
        <v>8799</v>
      </c>
    </row>
    <row r="52" spans="2:13" ht="27.75" customHeight="1" thickBot="1">
      <c r="B52" s="1202" t="s">
        <v>37</v>
      </c>
      <c r="C52" s="1203"/>
      <c r="D52" s="90"/>
      <c r="E52" s="1204" t="s">
        <v>38</v>
      </c>
      <c r="F52" s="1204"/>
      <c r="G52" s="1204"/>
      <c r="H52" s="1205"/>
      <c r="I52" s="91">
        <v>-753</v>
      </c>
      <c r="J52" s="92">
        <v>-1080</v>
      </c>
      <c r="K52" s="92">
        <v>-1127</v>
      </c>
      <c r="L52" s="92">
        <v>-1629</v>
      </c>
      <c r="M52" s="93">
        <v>-1579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61"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544</v>
      </c>
      <c r="C41" s="246"/>
      <c r="D41" s="246"/>
      <c r="E41" s="246"/>
      <c r="F41" s="246"/>
      <c r="G41" s="246"/>
      <c r="H41" s="246"/>
      <c r="I41" s="246"/>
      <c r="J41" s="246"/>
      <c r="K41" s="246"/>
      <c r="L41" s="246"/>
      <c r="M41" s="246"/>
      <c r="N41" s="246"/>
      <c r="O41" s="246"/>
      <c r="P41" s="247"/>
    </row>
    <row r="42" spans="2:17">
      <c r="B42" s="248"/>
      <c r="C42" s="244"/>
      <c r="D42" s="244"/>
      <c r="E42" s="244"/>
      <c r="F42" s="244"/>
      <c r="G42" s="351" t="s">
        <v>545</v>
      </c>
      <c r="I42" s="352"/>
      <c r="J42" s="352"/>
      <c r="K42" s="352"/>
      <c r="L42" s="244"/>
      <c r="M42" s="244"/>
      <c r="N42" s="244"/>
      <c r="O42" s="244"/>
    </row>
    <row r="43" spans="2:17">
      <c r="B43" s="248"/>
      <c r="C43" s="244"/>
      <c r="D43" s="244"/>
      <c r="E43" s="244"/>
      <c r="F43" s="244"/>
      <c r="G43" s="1246"/>
      <c r="H43" s="1225"/>
      <c r="I43" s="1225"/>
      <c r="J43" s="1225"/>
      <c r="K43" s="1225"/>
      <c r="L43" s="1225"/>
      <c r="M43" s="1225"/>
      <c r="N43" s="1225"/>
      <c r="O43" s="1226"/>
    </row>
    <row r="44" spans="2:17">
      <c r="B44" s="248"/>
      <c r="C44" s="244"/>
      <c r="D44" s="244"/>
      <c r="E44" s="244"/>
      <c r="F44" s="244"/>
      <c r="G44" s="1227"/>
      <c r="H44" s="1228"/>
      <c r="I44" s="1228"/>
      <c r="J44" s="1228"/>
      <c r="K44" s="1228"/>
      <c r="L44" s="1228"/>
      <c r="M44" s="1228"/>
      <c r="N44" s="1228"/>
      <c r="O44" s="1229"/>
    </row>
    <row r="45" spans="2:17">
      <c r="B45" s="248"/>
      <c r="C45" s="244"/>
      <c r="D45" s="244"/>
      <c r="E45" s="244"/>
      <c r="F45" s="244"/>
      <c r="G45" s="1227"/>
      <c r="H45" s="1228"/>
      <c r="I45" s="1228"/>
      <c r="J45" s="1228"/>
      <c r="K45" s="1228"/>
      <c r="L45" s="1228"/>
      <c r="M45" s="1228"/>
      <c r="N45" s="1228"/>
      <c r="O45" s="1229"/>
    </row>
    <row r="46" spans="2:17">
      <c r="B46" s="248"/>
      <c r="C46" s="244"/>
      <c r="D46" s="244"/>
      <c r="E46" s="244"/>
      <c r="F46" s="244"/>
      <c r="G46" s="1227"/>
      <c r="H46" s="1228"/>
      <c r="I46" s="1228"/>
      <c r="J46" s="1228"/>
      <c r="K46" s="1228"/>
      <c r="L46" s="1228"/>
      <c r="M46" s="1228"/>
      <c r="N46" s="1228"/>
      <c r="O46" s="1229"/>
    </row>
    <row r="47" spans="2:17">
      <c r="B47" s="248"/>
      <c r="C47" s="244"/>
      <c r="D47" s="244"/>
      <c r="E47" s="244"/>
      <c r="F47" s="244"/>
      <c r="G47" s="1230"/>
      <c r="H47" s="1231"/>
      <c r="I47" s="1231"/>
      <c r="J47" s="1231"/>
      <c r="K47" s="1231"/>
      <c r="L47" s="1231"/>
      <c r="M47" s="1231"/>
      <c r="N47" s="1231"/>
      <c r="O47" s="1232"/>
    </row>
    <row r="48" spans="2:17">
      <c r="B48" s="248"/>
      <c r="C48" s="244"/>
      <c r="D48" s="244"/>
      <c r="E48" s="244"/>
      <c r="F48" s="244"/>
      <c r="G48" s="244"/>
      <c r="H48" s="353"/>
      <c r="I48" s="353"/>
      <c r="J48" s="353"/>
    </row>
    <row r="49" spans="1:17">
      <c r="B49" s="248"/>
      <c r="C49" s="244"/>
      <c r="D49" s="244"/>
      <c r="E49" s="244"/>
      <c r="F49" s="244"/>
      <c r="G49" s="243" t="s">
        <v>546</v>
      </c>
    </row>
    <row r="50" spans="1:17">
      <c r="B50" s="248"/>
      <c r="C50" s="244"/>
      <c r="D50" s="244"/>
      <c r="E50" s="244"/>
      <c r="F50" s="244"/>
      <c r="G50" s="1233"/>
      <c r="H50" s="1234"/>
      <c r="I50" s="1234"/>
      <c r="J50" s="1235"/>
      <c r="K50" s="354" t="s">
        <v>514</v>
      </c>
      <c r="L50" s="354" t="s">
        <v>515</v>
      </c>
      <c r="M50" s="354" t="s">
        <v>516</v>
      </c>
      <c r="N50" s="354" t="s">
        <v>517</v>
      </c>
      <c r="O50" s="354" t="s">
        <v>518</v>
      </c>
    </row>
    <row r="51" spans="1:17">
      <c r="B51" s="248"/>
      <c r="C51" s="244"/>
      <c r="D51" s="244"/>
      <c r="E51" s="244"/>
      <c r="F51" s="244"/>
      <c r="G51" s="1236" t="s">
        <v>547</v>
      </c>
      <c r="H51" s="1237"/>
      <c r="I51" s="1242" t="s">
        <v>548</v>
      </c>
      <c r="J51" s="1242"/>
      <c r="K51" s="1244"/>
      <c r="L51" s="1244"/>
      <c r="M51" s="1244"/>
      <c r="N51" s="1244"/>
      <c r="O51" s="1244"/>
    </row>
    <row r="52" spans="1:17">
      <c r="B52" s="248"/>
      <c r="C52" s="244"/>
      <c r="D52" s="244"/>
      <c r="E52" s="244"/>
      <c r="F52" s="244"/>
      <c r="G52" s="1238"/>
      <c r="H52" s="1239"/>
      <c r="I52" s="1243"/>
      <c r="J52" s="1243"/>
      <c r="K52" s="1210"/>
      <c r="L52" s="1210"/>
      <c r="M52" s="1210"/>
      <c r="N52" s="1210"/>
      <c r="O52" s="1210"/>
    </row>
    <row r="53" spans="1:17">
      <c r="A53" s="355"/>
      <c r="B53" s="248"/>
      <c r="C53" s="244"/>
      <c r="D53" s="244"/>
      <c r="E53" s="244"/>
      <c r="F53" s="244"/>
      <c r="G53" s="1238"/>
      <c r="H53" s="1239"/>
      <c r="I53" s="1222" t="s">
        <v>549</v>
      </c>
      <c r="J53" s="1222"/>
      <c r="K53" s="1245"/>
      <c r="L53" s="1245"/>
      <c r="M53" s="1245"/>
      <c r="N53" s="1245"/>
      <c r="O53" s="1245"/>
    </row>
    <row r="54" spans="1:17">
      <c r="A54" s="355"/>
      <c r="B54" s="248"/>
      <c r="C54" s="244"/>
      <c r="D54" s="244"/>
      <c r="E54" s="244"/>
      <c r="F54" s="244"/>
      <c r="G54" s="1240"/>
      <c r="H54" s="1241"/>
      <c r="I54" s="1222"/>
      <c r="J54" s="1222"/>
      <c r="K54" s="1215"/>
      <c r="L54" s="1215"/>
      <c r="M54" s="1215"/>
      <c r="N54" s="1215"/>
      <c r="O54" s="1215"/>
    </row>
    <row r="55" spans="1:17">
      <c r="A55" s="355"/>
      <c r="B55" s="248"/>
      <c r="C55" s="244"/>
      <c r="D55" s="244"/>
      <c r="E55" s="244"/>
      <c r="F55" s="244"/>
      <c r="G55" s="1216" t="s">
        <v>550</v>
      </c>
      <c r="H55" s="1217"/>
      <c r="I55" s="1222" t="s">
        <v>548</v>
      </c>
      <c r="J55" s="1222"/>
      <c r="K55" s="1244"/>
      <c r="L55" s="1244"/>
      <c r="M55" s="1244"/>
      <c r="N55" s="1244"/>
      <c r="O55" s="1244"/>
    </row>
    <row r="56" spans="1:17">
      <c r="A56" s="355"/>
      <c r="B56" s="248"/>
      <c r="C56" s="244"/>
      <c r="D56" s="244"/>
      <c r="E56" s="244"/>
      <c r="F56" s="244"/>
      <c r="G56" s="1218"/>
      <c r="H56" s="1219"/>
      <c r="I56" s="1222"/>
      <c r="J56" s="1222"/>
      <c r="K56" s="1210"/>
      <c r="L56" s="1210"/>
      <c r="M56" s="1210"/>
      <c r="N56" s="1210"/>
      <c r="O56" s="1210"/>
    </row>
    <row r="57" spans="1:17" s="355" customFormat="1">
      <c r="B57" s="356"/>
      <c r="C57" s="352"/>
      <c r="D57" s="352"/>
      <c r="E57" s="352"/>
      <c r="F57" s="352"/>
      <c r="G57" s="1218"/>
      <c r="H57" s="1219"/>
      <c r="I57" s="1212" t="s">
        <v>549</v>
      </c>
      <c r="J57" s="1212"/>
      <c r="K57" s="1245"/>
      <c r="L57" s="1245"/>
      <c r="M57" s="1245"/>
      <c r="N57" s="1245"/>
      <c r="O57" s="1245"/>
      <c r="P57" s="357"/>
      <c r="Q57" s="356"/>
    </row>
    <row r="58" spans="1:17" s="355" customFormat="1">
      <c r="A58" s="243"/>
      <c r="B58" s="356"/>
      <c r="C58" s="352"/>
      <c r="D58" s="352"/>
      <c r="E58" s="352"/>
      <c r="F58" s="352"/>
      <c r="G58" s="1220"/>
      <c r="H58" s="1221"/>
      <c r="I58" s="1212"/>
      <c r="J58" s="1212"/>
      <c r="K58" s="1215"/>
      <c r="L58" s="1215"/>
      <c r="M58" s="1215"/>
      <c r="N58" s="1215"/>
      <c r="O58" s="121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545</v>
      </c>
      <c r="I64" s="352"/>
      <c r="J64" s="352"/>
      <c r="K64" s="352"/>
      <c r="L64" s="244"/>
      <c r="M64" s="244"/>
      <c r="N64" s="244"/>
      <c r="O64" s="244"/>
    </row>
    <row r="65" spans="2:30">
      <c r="B65" s="248"/>
      <c r="C65" s="244"/>
      <c r="D65" s="244"/>
      <c r="E65" s="244"/>
      <c r="F65" s="244"/>
      <c r="G65" s="1224" t="s">
        <v>552</v>
      </c>
      <c r="H65" s="1225"/>
      <c r="I65" s="1225"/>
      <c r="J65" s="1225"/>
      <c r="K65" s="1225"/>
      <c r="L65" s="1225"/>
      <c r="M65" s="1225"/>
      <c r="N65" s="1225"/>
      <c r="O65" s="1226"/>
    </row>
    <row r="66" spans="2:30">
      <c r="B66" s="248"/>
      <c r="C66" s="244"/>
      <c r="D66" s="244"/>
      <c r="E66" s="244"/>
      <c r="F66" s="244"/>
      <c r="G66" s="1227"/>
      <c r="H66" s="1228"/>
      <c r="I66" s="1228"/>
      <c r="J66" s="1228"/>
      <c r="K66" s="1228"/>
      <c r="L66" s="1228"/>
      <c r="M66" s="1228"/>
      <c r="N66" s="1228"/>
      <c r="O66" s="1229"/>
    </row>
    <row r="67" spans="2:30">
      <c r="B67" s="248"/>
      <c r="C67" s="244"/>
      <c r="D67" s="244"/>
      <c r="E67" s="244"/>
      <c r="F67" s="244"/>
      <c r="G67" s="1227"/>
      <c r="H67" s="1228"/>
      <c r="I67" s="1228"/>
      <c r="J67" s="1228"/>
      <c r="K67" s="1228"/>
      <c r="L67" s="1228"/>
      <c r="M67" s="1228"/>
      <c r="N67" s="1228"/>
      <c r="O67" s="1229"/>
    </row>
    <row r="68" spans="2:30">
      <c r="B68" s="248"/>
      <c r="C68" s="244"/>
      <c r="D68" s="244"/>
      <c r="E68" s="244"/>
      <c r="F68" s="244"/>
      <c r="G68" s="1227"/>
      <c r="H68" s="1228"/>
      <c r="I68" s="1228"/>
      <c r="J68" s="1228"/>
      <c r="K68" s="1228"/>
      <c r="L68" s="1228"/>
      <c r="M68" s="1228"/>
      <c r="N68" s="1228"/>
      <c r="O68" s="1229"/>
    </row>
    <row r="69" spans="2:30">
      <c r="B69" s="248"/>
      <c r="C69" s="244"/>
      <c r="D69" s="244"/>
      <c r="E69" s="244"/>
      <c r="F69" s="244"/>
      <c r="G69" s="1230"/>
      <c r="H69" s="1231"/>
      <c r="I69" s="1231"/>
      <c r="J69" s="1231"/>
      <c r="K69" s="1231"/>
      <c r="L69" s="1231"/>
      <c r="M69" s="1231"/>
      <c r="N69" s="1231"/>
      <c r="O69" s="1232"/>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553</v>
      </c>
      <c r="I71" s="368"/>
      <c r="J71" s="364"/>
      <c r="K71" s="364"/>
      <c r="L71" s="365"/>
      <c r="M71" s="364"/>
      <c r="N71" s="365"/>
      <c r="O71" s="366"/>
    </row>
    <row r="72" spans="2:30">
      <c r="B72" s="248"/>
      <c r="C72" s="244"/>
      <c r="D72" s="244"/>
      <c r="E72" s="244"/>
      <c r="F72" s="244"/>
      <c r="G72" s="1233"/>
      <c r="H72" s="1234"/>
      <c r="I72" s="1234"/>
      <c r="J72" s="1235"/>
      <c r="K72" s="354" t="s">
        <v>514</v>
      </c>
      <c r="L72" s="354" t="s">
        <v>515</v>
      </c>
      <c r="M72" s="354" t="s">
        <v>516</v>
      </c>
      <c r="N72" s="354" t="s">
        <v>517</v>
      </c>
      <c r="O72" s="354" t="s">
        <v>518</v>
      </c>
    </row>
    <row r="73" spans="2:30">
      <c r="B73" s="248"/>
      <c r="C73" s="244"/>
      <c r="D73" s="244"/>
      <c r="E73" s="244"/>
      <c r="F73" s="244"/>
      <c r="G73" s="1236" t="s">
        <v>547</v>
      </c>
      <c r="H73" s="1237"/>
      <c r="I73" s="1242" t="s">
        <v>548</v>
      </c>
      <c r="J73" s="1242"/>
      <c r="K73" s="1223"/>
      <c r="L73" s="1223"/>
      <c r="M73" s="1210"/>
      <c r="N73" s="1210"/>
      <c r="O73" s="1210"/>
      <c r="S73" s="243">
        <v>9.9</v>
      </c>
    </row>
    <row r="74" spans="2:30">
      <c r="B74" s="248"/>
      <c r="C74" s="244"/>
      <c r="D74" s="244"/>
      <c r="E74" s="244"/>
      <c r="F74" s="244"/>
      <c r="G74" s="1238"/>
      <c r="H74" s="1239"/>
      <c r="I74" s="1243"/>
      <c r="J74" s="1243"/>
      <c r="K74" s="1223"/>
      <c r="L74" s="1223"/>
      <c r="M74" s="1210"/>
      <c r="N74" s="1210"/>
      <c r="O74" s="1210"/>
    </row>
    <row r="75" spans="2:30">
      <c r="B75" s="248"/>
      <c r="C75" s="244"/>
      <c r="D75" s="244"/>
      <c r="E75" s="244"/>
      <c r="F75" s="244"/>
      <c r="G75" s="1238"/>
      <c r="H75" s="1239"/>
      <c r="I75" s="1222" t="s">
        <v>554</v>
      </c>
      <c r="J75" s="1222"/>
      <c r="K75" s="1214">
        <v>8.1</v>
      </c>
      <c r="L75" s="1214">
        <v>7.4</v>
      </c>
      <c r="M75" s="1214">
        <v>6.9</v>
      </c>
      <c r="N75" s="1214">
        <v>5.6</v>
      </c>
      <c r="O75" s="1214">
        <v>5.8</v>
      </c>
      <c r="U75" s="243">
        <v>81.2</v>
      </c>
      <c r="W75" s="243">
        <v>87.2</v>
      </c>
      <c r="Y75" s="243">
        <v>99.8</v>
      </c>
      <c r="AA75" s="243">
        <v>109.5</v>
      </c>
      <c r="AC75" s="243">
        <v>115.2</v>
      </c>
    </row>
    <row r="76" spans="2:30">
      <c r="B76" s="248"/>
      <c r="C76" s="244"/>
      <c r="D76" s="244"/>
      <c r="E76" s="244"/>
      <c r="F76" s="244"/>
      <c r="G76" s="1240"/>
      <c r="H76" s="1241"/>
      <c r="I76" s="1222"/>
      <c r="J76" s="1222"/>
      <c r="K76" s="1215"/>
      <c r="L76" s="1215"/>
      <c r="M76" s="1215"/>
      <c r="N76" s="1215"/>
      <c r="O76" s="1215"/>
    </row>
    <row r="77" spans="2:30">
      <c r="B77" s="248"/>
      <c r="C77" s="244"/>
      <c r="D77" s="244"/>
      <c r="E77" s="244"/>
      <c r="F77" s="244"/>
      <c r="G77" s="1216" t="s">
        <v>550</v>
      </c>
      <c r="H77" s="1217"/>
      <c r="I77" s="1222" t="s">
        <v>548</v>
      </c>
      <c r="J77" s="1222"/>
      <c r="K77" s="1223">
        <v>64.3</v>
      </c>
      <c r="L77" s="1223">
        <v>61.3</v>
      </c>
      <c r="M77" s="1210">
        <v>54.6</v>
      </c>
      <c r="N77" s="1210">
        <v>48.7</v>
      </c>
      <c r="O77" s="1210">
        <v>36.5</v>
      </c>
      <c r="R77" s="243">
        <v>12.3</v>
      </c>
      <c r="T77" s="243">
        <v>11.1</v>
      </c>
    </row>
    <row r="78" spans="2:30">
      <c r="B78" s="248"/>
      <c r="C78" s="244"/>
      <c r="D78" s="244"/>
      <c r="E78" s="244"/>
      <c r="F78" s="244"/>
      <c r="G78" s="1218"/>
      <c r="H78" s="1219"/>
      <c r="I78" s="1222"/>
      <c r="J78" s="1222"/>
      <c r="K78" s="1223"/>
      <c r="L78" s="1223"/>
      <c r="M78" s="1210"/>
      <c r="N78" s="1210"/>
      <c r="O78" s="1210"/>
    </row>
    <row r="79" spans="2:30">
      <c r="B79" s="248"/>
      <c r="C79" s="244"/>
      <c r="D79" s="244"/>
      <c r="E79" s="244"/>
      <c r="F79" s="244"/>
      <c r="G79" s="1218"/>
      <c r="H79" s="1219"/>
      <c r="I79" s="1211" t="s">
        <v>554</v>
      </c>
      <c r="J79" s="1212"/>
      <c r="K79" s="1213">
        <v>12.3</v>
      </c>
      <c r="L79" s="1213">
        <v>11.7</v>
      </c>
      <c r="M79" s="1213">
        <v>11.2</v>
      </c>
      <c r="N79" s="1213">
        <v>10.4</v>
      </c>
      <c r="O79" s="1213">
        <v>9</v>
      </c>
      <c r="V79" s="243">
        <v>53.5</v>
      </c>
      <c r="X79" s="243">
        <v>48.2</v>
      </c>
      <c r="Z79" s="243">
        <v>34.200000000000003</v>
      </c>
      <c r="AB79" s="243">
        <v>30.3</v>
      </c>
      <c r="AD79" s="243">
        <v>28.9</v>
      </c>
    </row>
    <row r="80" spans="2:30">
      <c r="B80" s="248"/>
      <c r="C80" s="244"/>
      <c r="D80" s="244"/>
      <c r="E80" s="244"/>
      <c r="F80" s="244"/>
      <c r="G80" s="1220"/>
      <c r="H80" s="1221"/>
      <c r="I80" s="1212"/>
      <c r="J80" s="1212"/>
      <c r="K80" s="1213"/>
      <c r="L80" s="1213"/>
      <c r="M80" s="1213"/>
      <c r="N80" s="1213"/>
      <c r="O80" s="121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32905</v>
      </c>
      <c r="E3" s="116"/>
      <c r="F3" s="117">
        <v>61557</v>
      </c>
      <c r="G3" s="118"/>
      <c r="H3" s="119"/>
    </row>
    <row r="4" spans="1:8">
      <c r="A4" s="120"/>
      <c r="B4" s="121"/>
      <c r="C4" s="122"/>
      <c r="D4" s="123">
        <v>21641</v>
      </c>
      <c r="E4" s="124"/>
      <c r="F4" s="125">
        <v>32497</v>
      </c>
      <c r="G4" s="126"/>
      <c r="H4" s="127"/>
    </row>
    <row r="5" spans="1:8">
      <c r="A5" s="108" t="s">
        <v>508</v>
      </c>
      <c r="B5" s="113"/>
      <c r="C5" s="114"/>
      <c r="D5" s="115">
        <v>50688</v>
      </c>
      <c r="E5" s="116"/>
      <c r="F5" s="117">
        <v>69806</v>
      </c>
      <c r="G5" s="118"/>
      <c r="H5" s="119"/>
    </row>
    <row r="6" spans="1:8">
      <c r="A6" s="120"/>
      <c r="B6" s="121"/>
      <c r="C6" s="122"/>
      <c r="D6" s="123">
        <v>37249</v>
      </c>
      <c r="E6" s="124"/>
      <c r="F6" s="125">
        <v>32823</v>
      </c>
      <c r="G6" s="126"/>
      <c r="H6" s="127"/>
    </row>
    <row r="7" spans="1:8">
      <c r="A7" s="108" t="s">
        <v>509</v>
      </c>
      <c r="B7" s="113"/>
      <c r="C7" s="114"/>
      <c r="D7" s="115">
        <v>29799</v>
      </c>
      <c r="E7" s="116"/>
      <c r="F7" s="117">
        <v>74444</v>
      </c>
      <c r="G7" s="118"/>
      <c r="H7" s="119"/>
    </row>
    <row r="8" spans="1:8">
      <c r="A8" s="120"/>
      <c r="B8" s="121"/>
      <c r="C8" s="122"/>
      <c r="D8" s="123">
        <v>13216</v>
      </c>
      <c r="E8" s="124"/>
      <c r="F8" s="125">
        <v>34175</v>
      </c>
      <c r="G8" s="126"/>
      <c r="H8" s="127"/>
    </row>
    <row r="9" spans="1:8">
      <c r="A9" s="108" t="s">
        <v>510</v>
      </c>
      <c r="B9" s="113"/>
      <c r="C9" s="114"/>
      <c r="D9" s="115">
        <v>15233</v>
      </c>
      <c r="E9" s="116"/>
      <c r="F9" s="117">
        <v>85205</v>
      </c>
      <c r="G9" s="118"/>
      <c r="H9" s="119"/>
    </row>
    <row r="10" spans="1:8">
      <c r="A10" s="120"/>
      <c r="B10" s="121"/>
      <c r="C10" s="122"/>
      <c r="D10" s="123">
        <v>11850</v>
      </c>
      <c r="E10" s="124"/>
      <c r="F10" s="125">
        <v>38847</v>
      </c>
      <c r="G10" s="126"/>
      <c r="H10" s="127"/>
    </row>
    <row r="11" spans="1:8">
      <c r="A11" s="108" t="s">
        <v>511</v>
      </c>
      <c r="B11" s="113"/>
      <c r="C11" s="114"/>
      <c r="D11" s="115">
        <v>33798</v>
      </c>
      <c r="E11" s="116"/>
      <c r="F11" s="117">
        <v>69469</v>
      </c>
      <c r="G11" s="118"/>
      <c r="H11" s="119"/>
    </row>
    <row r="12" spans="1:8">
      <c r="A12" s="120"/>
      <c r="B12" s="121"/>
      <c r="C12" s="128"/>
      <c r="D12" s="123">
        <v>13461</v>
      </c>
      <c r="E12" s="124"/>
      <c r="F12" s="125">
        <v>38215</v>
      </c>
      <c r="G12" s="126"/>
      <c r="H12" s="127"/>
    </row>
    <row r="13" spans="1:8">
      <c r="A13" s="108"/>
      <c r="B13" s="113"/>
      <c r="C13" s="129"/>
      <c r="D13" s="130">
        <v>32485</v>
      </c>
      <c r="E13" s="131"/>
      <c r="F13" s="132">
        <v>72096</v>
      </c>
      <c r="G13" s="133"/>
      <c r="H13" s="119"/>
    </row>
    <row r="14" spans="1:8">
      <c r="A14" s="120"/>
      <c r="B14" s="121"/>
      <c r="C14" s="122"/>
      <c r="D14" s="123">
        <v>19483</v>
      </c>
      <c r="E14" s="124"/>
      <c r="F14" s="125">
        <v>35311</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4.0599999999999996</v>
      </c>
      <c r="C19" s="134">
        <f>ROUND(VALUE(SUBSTITUTE(実質収支比率等に係る経年分析!G$48,"▲","-")),2)</f>
        <v>0.87</v>
      </c>
      <c r="D19" s="134">
        <f>ROUND(VALUE(SUBSTITUTE(実質収支比率等に係る経年分析!H$48,"▲","-")),2)</f>
        <v>1.1299999999999999</v>
      </c>
      <c r="E19" s="134">
        <f>ROUND(VALUE(SUBSTITUTE(実質収支比率等に係る経年分析!I$48,"▲","-")),2)</f>
        <v>1.07</v>
      </c>
      <c r="F19" s="134">
        <f>ROUND(VALUE(SUBSTITUTE(実質収支比率等に係る経年分析!J$48,"▲","-")),2)</f>
        <v>1.27</v>
      </c>
    </row>
    <row r="20" spans="1:11">
      <c r="A20" s="134" t="s">
        <v>43</v>
      </c>
      <c r="B20" s="134">
        <f>ROUND(VALUE(SUBSTITUTE(実質収支比率等に係る経年分析!F$47,"▲","-")),2)</f>
        <v>35.22</v>
      </c>
      <c r="C20" s="134">
        <f>ROUND(VALUE(SUBSTITUTE(実質収支比率等に係る経年分析!G$47,"▲","-")),2)</f>
        <v>43.14</v>
      </c>
      <c r="D20" s="134">
        <f>ROUND(VALUE(SUBSTITUTE(実質収支比率等に係る経年分析!H$47,"▲","-")),2)</f>
        <v>44.3</v>
      </c>
      <c r="E20" s="134">
        <f>ROUND(VALUE(SUBSTITUTE(実質収支比率等に係る経年分析!I$47,"▲","-")),2)</f>
        <v>40.98</v>
      </c>
      <c r="F20" s="134">
        <f>ROUND(VALUE(SUBSTITUTE(実質収支比率等に係る経年分析!J$47,"▲","-")),2)</f>
        <v>40.43</v>
      </c>
    </row>
    <row r="21" spans="1:11">
      <c r="A21" s="134" t="s">
        <v>44</v>
      </c>
      <c r="B21" s="134">
        <f>IF(ISNUMBER(VALUE(SUBSTITUTE(実質収支比率等に係る経年分析!F$49,"▲","-"))),ROUND(VALUE(SUBSTITUTE(実質収支比率等に係る経年分析!F$49,"▲","-")),2),NA())</f>
        <v>0.05</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-3.95</v>
      </c>
      <c r="F21" s="134">
        <f>IF(ISNUMBER(VALUE(SUBSTITUTE(実質収支比率等に係る経年分析!J$49,"▲","-"))),ROUND(VALUE(SUBSTITUTE(実質収支比率等に係る経年分析!J$49,"▲","-")),2),NA())</f>
        <v>0.14000000000000001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38.93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36.96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34.049999999999997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31.97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公園墓地維持管理特別会計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住宅改修資金等貸付金特別会計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0.18</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0.33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1.1200000000000001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1.07</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821</v>
      </c>
      <c r="E42" s="136"/>
      <c r="F42" s="136"/>
      <c r="G42" s="136">
        <f>'実質公債費比率（分子）の構造'!L$52</f>
        <v>790</v>
      </c>
      <c r="H42" s="136"/>
      <c r="I42" s="136"/>
      <c r="J42" s="136">
        <f>'実質公債費比率（分子）の構造'!M$52</f>
        <v>746</v>
      </c>
      <c r="K42" s="136"/>
      <c r="L42" s="136"/>
      <c r="M42" s="136">
        <f>'実質公債費比率（分子）の構造'!N$52</f>
        <v>769</v>
      </c>
      <c r="N42" s="136"/>
      <c r="O42" s="136"/>
      <c r="P42" s="136">
        <f>'実質公債費比率（分子）の構造'!O$52</f>
        <v>721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61</v>
      </c>
      <c r="C45" s="136"/>
      <c r="D45" s="136"/>
      <c r="E45" s="136">
        <f>'実質公債費比率（分子）の構造'!L$49</f>
        <v>42</v>
      </c>
      <c r="F45" s="136"/>
      <c r="G45" s="136"/>
      <c r="H45" s="136">
        <f>'実質公債費比率（分子）の構造'!M$49</f>
        <v>62</v>
      </c>
      <c r="I45" s="136"/>
      <c r="J45" s="136"/>
      <c r="K45" s="136">
        <f>'実質公債費比率（分子）の構造'!N$49</f>
        <v>56</v>
      </c>
      <c r="L45" s="136"/>
      <c r="M45" s="136"/>
      <c r="N45" s="136">
        <f>'実質公債費比率（分子）の構造'!O$49</f>
        <v>62</v>
      </c>
      <c r="O45" s="136"/>
      <c r="P45" s="136"/>
    </row>
    <row r="46" spans="1:16">
      <c r="A46" s="136" t="s">
        <v>55</v>
      </c>
      <c r="B46" s="136">
        <f>'実質公債費比率（分子）の構造'!K$48</f>
        <v>271</v>
      </c>
      <c r="C46" s="136"/>
      <c r="D46" s="136"/>
      <c r="E46" s="136">
        <f>'実質公債費比率（分子）の構造'!L$48</f>
        <v>265</v>
      </c>
      <c r="F46" s="136"/>
      <c r="G46" s="136"/>
      <c r="H46" s="136">
        <f>'実質公債費比率（分子）の構造'!M$48</f>
        <v>270</v>
      </c>
      <c r="I46" s="136"/>
      <c r="J46" s="136"/>
      <c r="K46" s="136">
        <f>'実質公債費比率（分子）の構造'!N$48</f>
        <v>291</v>
      </c>
      <c r="L46" s="136"/>
      <c r="M46" s="136"/>
      <c r="N46" s="136">
        <f>'実質公債費比率（分子）の構造'!O$48</f>
        <v>286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857</v>
      </c>
      <c r="C49" s="136"/>
      <c r="D49" s="136"/>
      <c r="E49" s="136">
        <f>'実質公債費比率（分子）の構造'!L$45</f>
        <v>713</v>
      </c>
      <c r="F49" s="136"/>
      <c r="G49" s="136"/>
      <c r="H49" s="136">
        <f>'実質公債費比率（分子）の構造'!M$45</f>
        <v>651</v>
      </c>
      <c r="I49" s="136"/>
      <c r="J49" s="136"/>
      <c r="K49" s="136">
        <f>'実質公債費比率（分子）の構造'!N$45</f>
        <v>629</v>
      </c>
      <c r="L49" s="136"/>
      <c r="M49" s="136"/>
      <c r="N49" s="136">
        <f>'実質公債費比率（分子）の構造'!O$45</f>
        <v>635</v>
      </c>
      <c r="O49" s="136"/>
      <c r="P49" s="136"/>
    </row>
    <row r="50" spans="1:16">
      <c r="A50" s="136" t="s">
        <v>59</v>
      </c>
      <c r="B50" s="136" t="e">
        <f>NA()</f>
        <v>#N/A</v>
      </c>
      <c r="C50" s="136">
        <f>IF(ISNUMBER('実質公債費比率（分子）の構造'!K$53),'実質公債費比率（分子）の構造'!K$53,NA())</f>
        <v>368</v>
      </c>
      <c r="D50" s="136" t="e">
        <f>NA()</f>
        <v>#N/A</v>
      </c>
      <c r="E50" s="136" t="e">
        <f>NA()</f>
        <v>#N/A</v>
      </c>
      <c r="F50" s="136">
        <f>IF(ISNUMBER('実質公債費比率（分子）の構造'!L$53),'実質公債費比率（分子）の構造'!L$53,NA())</f>
        <v>230</v>
      </c>
      <c r="G50" s="136" t="e">
        <f>NA()</f>
        <v>#N/A</v>
      </c>
      <c r="H50" s="136" t="e">
        <f>NA()</f>
        <v>#N/A</v>
      </c>
      <c r="I50" s="136">
        <f>IF(ISNUMBER('実質公債費比率（分子）の構造'!M$53),'実質公債費比率（分子）の構造'!M$53,NA())</f>
        <v>237</v>
      </c>
      <c r="J50" s="136" t="e">
        <f>NA()</f>
        <v>#N/A</v>
      </c>
      <c r="K50" s="136" t="e">
        <f>NA()</f>
        <v>#N/A</v>
      </c>
      <c r="L50" s="136">
        <f>IF(ISNUMBER('実質公債費比率（分子）の構造'!N$53),'実質公債費比率（分子）の構造'!N$53,NA())</f>
        <v>207</v>
      </c>
      <c r="M50" s="136" t="e">
        <f>NA()</f>
        <v>#N/A</v>
      </c>
      <c r="N50" s="136" t="e">
        <f>NA()</f>
        <v>#N/A</v>
      </c>
      <c r="O50" s="136">
        <f>IF(ISNUMBER('実質公債費比率（分子）の構造'!O$53),'実質公債費比率（分子）の構造'!O$53,NA())</f>
        <v>262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8189</v>
      </c>
      <c r="E56" s="135"/>
      <c r="F56" s="135"/>
      <c r="G56" s="135">
        <f>'将来負担比率（分子）の構造'!J$51</f>
        <v>8445</v>
      </c>
      <c r="H56" s="135"/>
      <c r="I56" s="135"/>
      <c r="J56" s="135">
        <f>'将来負担比率（分子）の構造'!K$51</f>
        <v>8318</v>
      </c>
      <c r="K56" s="135"/>
      <c r="L56" s="135"/>
      <c r="M56" s="135">
        <f>'将来負担比率（分子）の構造'!L$51</f>
        <v>8281</v>
      </c>
      <c r="N56" s="135"/>
      <c r="O56" s="135"/>
      <c r="P56" s="135">
        <f>'将来負担比率（分子）の構造'!M$51</f>
        <v>8799</v>
      </c>
    </row>
    <row r="57" spans="1:16">
      <c r="A57" s="135" t="s">
        <v>35</v>
      </c>
      <c r="B57" s="135"/>
      <c r="C57" s="135"/>
      <c r="D57" s="135">
        <f>'将来負担比率（分子）の構造'!I$50</f>
        <v>211</v>
      </c>
      <c r="E57" s="135"/>
      <c r="F57" s="135"/>
      <c r="G57" s="135">
        <f>'将来負担比率（分子）の構造'!J$50</f>
        <v>153</v>
      </c>
      <c r="H57" s="135"/>
      <c r="I57" s="135"/>
      <c r="J57" s="135">
        <f>'将来負担比率（分子）の構造'!K$50</f>
        <v>112</v>
      </c>
      <c r="K57" s="135"/>
      <c r="L57" s="135"/>
      <c r="M57" s="135">
        <f>'将来負担比率（分子）の構造'!L$50</f>
        <v>993</v>
      </c>
      <c r="N57" s="135"/>
      <c r="O57" s="135"/>
      <c r="P57" s="135">
        <f>'将来負担比率（分子）の構造'!M$50</f>
        <v>1630</v>
      </c>
    </row>
    <row r="58" spans="1:16">
      <c r="A58" s="135" t="s">
        <v>34</v>
      </c>
      <c r="B58" s="135"/>
      <c r="C58" s="135"/>
      <c r="D58" s="135">
        <f>'将来負担比率（分子）の構造'!I$49</f>
        <v>4687</v>
      </c>
      <c r="E58" s="135"/>
      <c r="F58" s="135"/>
      <c r="G58" s="135">
        <f>'将来負担比率（分子）の構造'!J$49</f>
        <v>5012</v>
      </c>
      <c r="H58" s="135"/>
      <c r="I58" s="135"/>
      <c r="J58" s="135">
        <f>'将来負担比率（分子）の構造'!K$49</f>
        <v>5109</v>
      </c>
      <c r="K58" s="135"/>
      <c r="L58" s="135"/>
      <c r="M58" s="135">
        <f>'将来負担比率（分子）の構造'!L$49</f>
        <v>4833</v>
      </c>
      <c r="N58" s="135"/>
      <c r="O58" s="135"/>
      <c r="P58" s="135">
        <f>'将来負担比率（分子）の構造'!M$49</f>
        <v>4832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f>'将来負担比率（分子）の構造'!L$46</f>
        <v>82</v>
      </c>
      <c r="L61" s="135"/>
      <c r="M61" s="135"/>
      <c r="N61" s="135">
        <f>'将来負担比率（分子）の構造'!M$46</f>
        <v>73</v>
      </c>
      <c r="O61" s="135"/>
      <c r="P61" s="135"/>
    </row>
    <row r="62" spans="1:16">
      <c r="A62" s="135" t="s">
        <v>29</v>
      </c>
      <c r="B62" s="135">
        <f>'将来負担比率（分子）の構造'!I$45</f>
        <v>1550</v>
      </c>
      <c r="C62" s="135"/>
      <c r="D62" s="135"/>
      <c r="E62" s="135">
        <f>'将来負担比率（分子）の構造'!J$45</f>
        <v>1546</v>
      </c>
      <c r="F62" s="135"/>
      <c r="G62" s="135"/>
      <c r="H62" s="135">
        <f>'将来負担比率（分子）の構造'!K$45</f>
        <v>1439</v>
      </c>
      <c r="I62" s="135"/>
      <c r="J62" s="135"/>
      <c r="K62" s="135">
        <f>'将来負担比率（分子）の構造'!L$45</f>
        <v>1344</v>
      </c>
      <c r="L62" s="135"/>
      <c r="M62" s="135"/>
      <c r="N62" s="135">
        <f>'将来負担比率（分子）の構造'!M$45</f>
        <v>1925</v>
      </c>
      <c r="O62" s="135"/>
      <c r="P62" s="135"/>
    </row>
    <row r="63" spans="1:16">
      <c r="A63" s="135" t="s">
        <v>28</v>
      </c>
      <c r="B63" s="135">
        <f>'将来負担比率（分子）の構造'!I$44</f>
        <v>402</v>
      </c>
      <c r="C63" s="135"/>
      <c r="D63" s="135"/>
      <c r="E63" s="135">
        <f>'将来負担比率（分子）の構造'!J$44</f>
        <v>363</v>
      </c>
      <c r="F63" s="135"/>
      <c r="G63" s="135"/>
      <c r="H63" s="135">
        <f>'将来負担比率（分子）の構造'!K$44</f>
        <v>321</v>
      </c>
      <c r="I63" s="135"/>
      <c r="J63" s="135"/>
      <c r="K63" s="135">
        <f>'将来負担比率（分子）の構造'!L$44</f>
        <v>535</v>
      </c>
      <c r="L63" s="135"/>
      <c r="M63" s="135"/>
      <c r="N63" s="135">
        <f>'将来負担比率（分子）の構造'!M$44</f>
        <v>1474</v>
      </c>
      <c r="O63" s="135"/>
      <c r="P63" s="135"/>
    </row>
    <row r="64" spans="1:16">
      <c r="A64" s="135" t="s">
        <v>27</v>
      </c>
      <c r="B64" s="135">
        <f>'将来負担比率（分子）の構造'!I$43</f>
        <v>3682</v>
      </c>
      <c r="C64" s="135"/>
      <c r="D64" s="135"/>
      <c r="E64" s="135">
        <f>'将来負担比率（分子）の構造'!J$43</f>
        <v>3601</v>
      </c>
      <c r="F64" s="135"/>
      <c r="G64" s="135"/>
      <c r="H64" s="135">
        <f>'将来負担比率（分子）の構造'!K$43</f>
        <v>3699</v>
      </c>
      <c r="I64" s="135"/>
      <c r="J64" s="135"/>
      <c r="K64" s="135">
        <f>'将来負担比率（分子）の構造'!L$43</f>
        <v>3616</v>
      </c>
      <c r="L64" s="135"/>
      <c r="M64" s="135"/>
      <c r="N64" s="135">
        <f>'将来負担比率（分子）の構造'!M$43</f>
        <v>3295</v>
      </c>
      <c r="O64" s="135"/>
      <c r="P64" s="135"/>
    </row>
    <row r="65" spans="1:16">
      <c r="A65" s="135" t="s">
        <v>26</v>
      </c>
      <c r="B65" s="135">
        <f>'将来負担比率（分子）の構造'!I$42</f>
        <v>259</v>
      </c>
      <c r="C65" s="135"/>
      <c r="D65" s="135"/>
      <c r="E65" s="135">
        <f>'将来負担比率（分子）の構造'!J$42</f>
        <v>227</v>
      </c>
      <c r="F65" s="135"/>
      <c r="G65" s="135"/>
      <c r="H65" s="135">
        <f>'将来負担比率（分子）の構造'!K$42</f>
        <v>194</v>
      </c>
      <c r="I65" s="135"/>
      <c r="J65" s="135"/>
      <c r="K65" s="135">
        <f>'将来負担比率（分子）の構造'!L$42</f>
        <v>162</v>
      </c>
      <c r="L65" s="135"/>
      <c r="M65" s="135"/>
      <c r="N65" s="135">
        <f>'将来負担比率（分子）の構造'!M$42</f>
        <v>130</v>
      </c>
      <c r="O65" s="135"/>
      <c r="P65" s="135"/>
    </row>
    <row r="66" spans="1:16">
      <c r="A66" s="135" t="s">
        <v>25</v>
      </c>
      <c r="B66" s="135">
        <f>'将来負担比率（分子）の構造'!I$41</f>
        <v>6440</v>
      </c>
      <c r="C66" s="135"/>
      <c r="D66" s="135"/>
      <c r="E66" s="135">
        <f>'将来負担比率（分子）の構造'!J$41</f>
        <v>6793</v>
      </c>
      <c r="F66" s="135"/>
      <c r="G66" s="135"/>
      <c r="H66" s="135">
        <f>'将来負担比率（分子）の構造'!K$41</f>
        <v>6759</v>
      </c>
      <c r="I66" s="135"/>
      <c r="J66" s="135"/>
      <c r="K66" s="135">
        <f>'将来負担比率（分子）の構造'!L$41</f>
        <v>6740</v>
      </c>
      <c r="L66" s="135"/>
      <c r="M66" s="135"/>
      <c r="N66" s="135">
        <f>'将来負担比率（分子）の構造'!M$41</f>
        <v>6785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OY027003</cp:lastModifiedBy>
  <cp:lastPrinted>2017-05-23T00:26:47Z</cp:lastPrinted>
  <dcterms:created xsi:type="dcterms:W3CDTF">2017-02-15T21:01:45Z</dcterms:created>
  <dcterms:modified xsi:type="dcterms:W3CDTF">2017-05-23T00:27:09Z</dcterms:modified>
  <cp:category/>
</cp:coreProperties>
</file>